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札幌テニス専門部\Desktop\札幌支部テニス専門部\2026\shibu\"/>
    </mc:Choice>
  </mc:AlternateContent>
  <xr:revisionPtr revIDLastSave="0" documentId="13_ncr:1_{DEC3FAF2-E867-4DC5-9C89-EAEA81C93BA9}" xr6:coauthVersionLast="47" xr6:coauthVersionMax="47" xr10:uidLastSave="{00000000-0000-0000-0000-000000000000}"/>
  <workbookProtection workbookAlgorithmName="SHA-512" workbookHashValue="fQQyVGFRLQwoJwDrPfs5uqQ6r1ZBU+tkWLsWQveWl9KllDUXtCtAztTQPTSDWPnKYbPs8uv0ckv0v2oRJeccAQ==" workbookSaltValue="HmHgu1SXscjAucIwid5e1A==" workbookSpinCount="100000" lockStructure="1"/>
  <bookViews>
    <workbookView xWindow="-108" yWindow="-108" windowWidth="23256" windowHeight="12456" xr2:uid="{00000000-000D-0000-FFFF-FFFF00000000}"/>
  </bookViews>
  <sheets>
    <sheet name="Entry" sheetId="1" r:id="rId1"/>
    <sheet name="Draw" sheetId="4" state="hidden" r:id="rId2"/>
    <sheet name="List" sheetId="5" state="hidden" r:id="rId3"/>
    <sheet name="Sheet2" sheetId="7" state="hidden" r:id="rId4"/>
    <sheet name="team" sheetId="8" state="hidden" r:id="rId5"/>
    <sheet name="学校番号" sheetId="9" state="hidden" r:id="rId6"/>
  </sheets>
  <definedNames>
    <definedName name="_xlnm.Print_Area" localSheetId="0">Entry!$A$1:$J$41</definedName>
  </definedNames>
  <calcPr calcId="181029"/>
</workbook>
</file>

<file path=xl/calcChain.xml><?xml version="1.0" encoding="utf-8"?>
<calcChain xmlns="http://schemas.openxmlformats.org/spreadsheetml/2006/main">
  <c r="I3" i="4" l="1"/>
  <c r="R2" i="4"/>
  <c r="G33" i="7"/>
  <c r="I32" i="7"/>
  <c r="I30" i="7"/>
  <c r="G32" i="7"/>
  <c r="G31" i="7"/>
  <c r="G30" i="7"/>
  <c r="G29" i="7"/>
  <c r="D32" i="7"/>
  <c r="D31" i="7"/>
  <c r="D30" i="7"/>
  <c r="D29" i="7"/>
  <c r="I28" i="7"/>
  <c r="I26" i="7"/>
  <c r="G28" i="7"/>
  <c r="G27" i="7"/>
  <c r="G26" i="7"/>
  <c r="G25" i="7"/>
  <c r="D28" i="7"/>
  <c r="D27" i="7"/>
  <c r="D26" i="7"/>
  <c r="D25" i="7"/>
  <c r="I24" i="7"/>
  <c r="G24" i="7"/>
  <c r="G23" i="7"/>
  <c r="D24" i="7"/>
  <c r="D23" i="7"/>
  <c r="J19" i="5"/>
  <c r="J18" i="5"/>
  <c r="J17" i="5"/>
  <c r="J16" i="5"/>
  <c r="J15" i="5"/>
  <c r="I19" i="5"/>
  <c r="G19" i="5"/>
  <c r="D19" i="5"/>
  <c r="I18" i="5"/>
  <c r="G18" i="5"/>
  <c r="D18" i="5"/>
  <c r="I17" i="5"/>
  <c r="G17" i="5"/>
  <c r="D17" i="5"/>
  <c r="I16" i="5"/>
  <c r="G16" i="5"/>
  <c r="D16" i="5"/>
  <c r="S3" i="4"/>
  <c r="R3" i="4"/>
  <c r="Q3" i="4"/>
  <c r="O3" i="4"/>
  <c r="N3" i="4"/>
  <c r="M3" i="4"/>
  <c r="S2" i="4"/>
  <c r="O2" i="4"/>
  <c r="Q2" i="4"/>
  <c r="N2" i="4"/>
  <c r="M2" i="4"/>
  <c r="AI2" i="4" l="1"/>
  <c r="AJ2" i="4"/>
  <c r="AK2" i="4"/>
  <c r="AM2" i="4"/>
  <c r="AI3" i="4"/>
  <c r="AJ3" i="4"/>
  <c r="AK3" i="4"/>
  <c r="AM3" i="4"/>
  <c r="AI4" i="4"/>
  <c r="AJ4" i="4"/>
  <c r="AK4" i="4"/>
  <c r="AM4" i="4"/>
  <c r="AI5" i="4"/>
  <c r="AJ5" i="4"/>
  <c r="AK5" i="4"/>
  <c r="AM5" i="4"/>
  <c r="AI6" i="4"/>
  <c r="AJ6" i="4"/>
  <c r="AK6" i="4"/>
  <c r="AM6" i="4"/>
  <c r="J27" i="1"/>
  <c r="U2" i="4" l="1"/>
  <c r="K16" i="5"/>
  <c r="J11" i="5"/>
  <c r="J12" i="5"/>
  <c r="J13" i="5"/>
  <c r="J14" i="5"/>
  <c r="J7" i="5"/>
  <c r="J8" i="5"/>
  <c r="J9" i="5"/>
  <c r="J10" i="5"/>
  <c r="J6" i="5"/>
  <c r="AC5" i="4"/>
  <c r="AB5" i="4"/>
  <c r="AA5" i="4"/>
  <c r="Z5" i="4"/>
  <c r="AC4" i="4"/>
  <c r="AB4" i="4"/>
  <c r="AA4" i="4"/>
  <c r="Z4" i="4"/>
  <c r="AC3" i="4"/>
  <c r="AB3" i="4"/>
  <c r="AA3" i="4"/>
  <c r="Z3" i="4"/>
  <c r="H3" i="4"/>
  <c r="F3" i="4"/>
  <c r="E3" i="4"/>
  <c r="D3" i="4"/>
  <c r="AC2" i="4"/>
  <c r="AB2" i="4"/>
  <c r="AA2" i="4"/>
  <c r="Z2" i="4"/>
  <c r="W2" i="4"/>
  <c r="V2" i="4"/>
  <c r="H2" i="4"/>
  <c r="F2" i="4"/>
  <c r="E2" i="4"/>
  <c r="D2" i="4"/>
  <c r="AM1" i="4"/>
  <c r="AK1" i="4"/>
  <c r="AJ1" i="4"/>
  <c r="AI1" i="4"/>
  <c r="AC1" i="4"/>
  <c r="AB1" i="4"/>
  <c r="AA1" i="4"/>
  <c r="Z1" i="4"/>
  <c r="W1" i="4"/>
  <c r="V1" i="4"/>
  <c r="S1" i="4"/>
  <c r="R1" i="4"/>
  <c r="Q1" i="4"/>
  <c r="O1" i="4"/>
  <c r="N1" i="4"/>
  <c r="M1" i="4"/>
  <c r="H1" i="4"/>
  <c r="F1" i="4"/>
  <c r="E1" i="4"/>
  <c r="D1" i="4"/>
  <c r="G5" i="5"/>
  <c r="B5" i="5"/>
  <c r="B4" i="5"/>
  <c r="G3" i="5"/>
  <c r="B3" i="5"/>
  <c r="G2" i="5"/>
  <c r="B2" i="5"/>
  <c r="X3" i="4" l="1"/>
  <c r="X2" i="4"/>
  <c r="A3" i="4"/>
  <c r="I2" i="4"/>
  <c r="X4" i="4"/>
  <c r="X5" i="4"/>
  <c r="A1" i="4"/>
  <c r="X1" i="4"/>
  <c r="I1" i="4"/>
  <c r="A2" i="4"/>
  <c r="M16" i="1"/>
  <c r="M17" i="1"/>
  <c r="M18" i="1"/>
  <c r="M19" i="1"/>
  <c r="L16" i="1"/>
  <c r="L17" i="1"/>
  <c r="L18" i="1"/>
  <c r="L19" i="1"/>
  <c r="L23" i="1"/>
  <c r="L22" i="1"/>
  <c r="L21" i="1"/>
  <c r="H2" i="1"/>
  <c r="B4" i="1"/>
  <c r="B3" i="1"/>
  <c r="B37" i="1" s="1"/>
  <c r="G21" i="7"/>
  <c r="G19" i="7"/>
  <c r="G17" i="7"/>
  <c r="G15" i="7"/>
  <c r="G13" i="7"/>
  <c r="G11" i="7"/>
  <c r="G9" i="7"/>
  <c r="G7" i="7"/>
  <c r="G5" i="7"/>
  <c r="D33" i="7"/>
  <c r="D21" i="7"/>
  <c r="D19" i="7"/>
  <c r="D17" i="7"/>
  <c r="D15" i="7"/>
  <c r="D13" i="7"/>
  <c r="D11" i="7"/>
  <c r="D9" i="7"/>
  <c r="D7" i="7"/>
  <c r="D5" i="7"/>
  <c r="I34" i="7"/>
  <c r="I22" i="7"/>
  <c r="I20" i="7"/>
  <c r="I18" i="7"/>
  <c r="I16" i="7"/>
  <c r="I14" i="7"/>
  <c r="I12" i="7"/>
  <c r="I10" i="7"/>
  <c r="I8" i="7"/>
  <c r="I6" i="7"/>
  <c r="G34" i="7"/>
  <c r="G22" i="7"/>
  <c r="G20" i="7"/>
  <c r="G18" i="7"/>
  <c r="G16" i="7"/>
  <c r="G14" i="7"/>
  <c r="G12" i="7"/>
  <c r="G10" i="7"/>
  <c r="G8" i="7"/>
  <c r="G6" i="7"/>
  <c r="D34" i="7"/>
  <c r="D22" i="7"/>
  <c r="D20" i="7"/>
  <c r="D18" i="7"/>
  <c r="D16" i="7"/>
  <c r="D14" i="7"/>
  <c r="D12" i="7"/>
  <c r="D10" i="7"/>
  <c r="D8" i="7"/>
  <c r="D6" i="7"/>
  <c r="I20" i="5"/>
  <c r="I15" i="5"/>
  <c r="I14" i="5"/>
  <c r="I13" i="5"/>
  <c r="I12" i="5"/>
  <c r="I11" i="5"/>
  <c r="I10" i="5"/>
  <c r="I9" i="5"/>
  <c r="I8" i="5"/>
  <c r="I7" i="5"/>
  <c r="I6" i="5"/>
  <c r="G20" i="5"/>
  <c r="G15" i="5"/>
  <c r="G14" i="5"/>
  <c r="G13" i="5"/>
  <c r="G12" i="5"/>
  <c r="G11" i="5"/>
  <c r="G10" i="5"/>
  <c r="G9" i="5"/>
  <c r="G8" i="5"/>
  <c r="G7" i="5"/>
  <c r="G6" i="5"/>
  <c r="D20" i="5"/>
  <c r="D15" i="5"/>
  <c r="D14" i="5"/>
  <c r="D13" i="5"/>
  <c r="D12" i="5"/>
  <c r="D11" i="5"/>
  <c r="D10" i="5"/>
  <c r="D9" i="5"/>
  <c r="D8" i="5"/>
  <c r="D7" i="5"/>
  <c r="D6" i="5"/>
  <c r="J29" i="1"/>
  <c r="J25" i="1"/>
  <c r="E3" i="8"/>
  <c r="E4" i="8"/>
  <c r="E5" i="8"/>
  <c r="E6" i="8"/>
  <c r="E2" i="8"/>
  <c r="D6" i="8"/>
  <c r="D5" i="8"/>
  <c r="D4" i="8"/>
  <c r="D3" i="8"/>
  <c r="D2" i="8"/>
  <c r="C6" i="8"/>
  <c r="C5" i="8"/>
  <c r="C4" i="8"/>
  <c r="C3" i="8"/>
  <c r="C2" i="8"/>
  <c r="B6" i="8"/>
  <c r="B5" i="8"/>
  <c r="B4" i="8"/>
  <c r="B3" i="8"/>
  <c r="B2" i="8"/>
  <c r="U3" i="4" l="1"/>
  <c r="K18" i="5"/>
  <c r="T2" i="4"/>
  <c r="T3" i="4"/>
  <c r="G2" i="4"/>
  <c r="AL2" i="4"/>
  <c r="AL6" i="4"/>
  <c r="AL4" i="4"/>
  <c r="AL3" i="4"/>
  <c r="AL5" i="4"/>
  <c r="AL1" i="4"/>
  <c r="G1" i="4"/>
  <c r="G3" i="4"/>
  <c r="T1" i="4"/>
  <c r="U1" i="4"/>
  <c r="K14" i="5"/>
  <c r="I20" i="1"/>
  <c r="P21" i="1"/>
  <c r="P22" i="1"/>
  <c r="B35" i="1" l="1"/>
  <c r="A3" i="8" l="1"/>
  <c r="A4" i="8"/>
  <c r="A5" i="8"/>
  <c r="A6" i="8"/>
  <c r="A2" i="8"/>
  <c r="A1" i="8"/>
  <c r="B4" i="7"/>
  <c r="G3" i="7"/>
  <c r="B3" i="7"/>
  <c r="B2" i="7"/>
  <c r="A1" i="7"/>
  <c r="A1" i="5"/>
  <c r="M21" i="1" l="1"/>
  <c r="M22" i="1"/>
  <c r="M23" i="1"/>
</calcChain>
</file>

<file path=xl/sharedStrings.xml><?xml version="1.0" encoding="utf-8"?>
<sst xmlns="http://schemas.openxmlformats.org/spreadsheetml/2006/main" count="218" uniqueCount="197">
  <si>
    <t>所属学校</t>
    <rPh sb="0" eb="2">
      <t>ショゾク</t>
    </rPh>
    <rPh sb="2" eb="4">
      <t>ガッコウ</t>
    </rPh>
    <phoneticPr fontId="2"/>
  </si>
  <si>
    <t>支部</t>
    <rPh sb="0" eb="2">
      <t>シブ</t>
    </rPh>
    <phoneticPr fontId="2"/>
  </si>
  <si>
    <t>顧問</t>
    <rPh sb="0" eb="2">
      <t>コモン</t>
    </rPh>
    <phoneticPr fontId="2"/>
  </si>
  <si>
    <t>校名略称</t>
    <rPh sb="0" eb="2">
      <t>コウメイ</t>
    </rPh>
    <rPh sb="2" eb="4">
      <t>リャクショウ</t>
    </rPh>
    <phoneticPr fontId="2"/>
  </si>
  <si>
    <t>主将</t>
    <rPh sb="0" eb="2">
      <t>シュショウ</t>
    </rPh>
    <phoneticPr fontId="2"/>
  </si>
  <si>
    <t>ﾏﾈｰｼﾞｬｰ</t>
    <phoneticPr fontId="2"/>
  </si>
  <si>
    <t>種目</t>
    <rPh sb="0" eb="2">
      <t>シュモク</t>
    </rPh>
    <phoneticPr fontId="2"/>
  </si>
  <si>
    <t>選手名</t>
    <rPh sb="0" eb="2">
      <t>センシュ</t>
    </rPh>
    <rPh sb="2" eb="3">
      <t>メイ</t>
    </rPh>
    <phoneticPr fontId="2"/>
  </si>
  <si>
    <t>姓</t>
    <rPh sb="0" eb="1">
      <t>セイ</t>
    </rPh>
    <phoneticPr fontId="2"/>
  </si>
  <si>
    <t>名</t>
    <rPh sb="0" eb="1">
      <t>メイ</t>
    </rPh>
    <phoneticPr fontId="2"/>
  </si>
  <si>
    <t>ふりがな</t>
    <phoneticPr fontId="2"/>
  </si>
  <si>
    <t>せい</t>
    <phoneticPr fontId="2"/>
  </si>
  <si>
    <t>めい</t>
    <phoneticPr fontId="2"/>
  </si>
  <si>
    <t>学年</t>
    <rPh sb="0" eb="2">
      <t>ガクネン</t>
    </rPh>
    <phoneticPr fontId="2"/>
  </si>
  <si>
    <t>年齢</t>
    <rPh sb="0" eb="2">
      <t>ネンレイ</t>
    </rPh>
    <phoneticPr fontId="2"/>
  </si>
  <si>
    <t>生年月日</t>
    <rPh sb="0" eb="2">
      <t>セイネン</t>
    </rPh>
    <rPh sb="2" eb="4">
      <t>ガッピ</t>
    </rPh>
    <phoneticPr fontId="2"/>
  </si>
  <si>
    <t>標記大会に上記生徒の参加を認めます。</t>
    <rPh sb="0" eb="2">
      <t>ヒョウキ</t>
    </rPh>
    <rPh sb="2" eb="4">
      <t>タイカイ</t>
    </rPh>
    <rPh sb="5" eb="7">
      <t>ジョウキ</t>
    </rPh>
    <rPh sb="7" eb="9">
      <t>セイト</t>
    </rPh>
    <rPh sb="10" eb="12">
      <t>サンカ</t>
    </rPh>
    <rPh sb="13" eb="14">
      <t>ミト</t>
    </rPh>
    <phoneticPr fontId="2"/>
  </si>
  <si>
    <t>長</t>
    <rPh sb="0" eb="1">
      <t>チョウ</t>
    </rPh>
    <phoneticPr fontId="2"/>
  </si>
  <si>
    <t>印</t>
    <rPh sb="0" eb="1">
      <t>イン</t>
    </rPh>
    <phoneticPr fontId="2"/>
  </si>
  <si>
    <t>備考</t>
    <rPh sb="0" eb="2">
      <t>ビコウ</t>
    </rPh>
    <phoneticPr fontId="2"/>
  </si>
  <si>
    <t>札幌支部</t>
    <rPh sb="0" eb="2">
      <t>サッポロ</t>
    </rPh>
    <rPh sb="2" eb="4">
      <t>シブ</t>
    </rPh>
    <phoneticPr fontId="2"/>
  </si>
  <si>
    <t>高体連
支部
ポイント</t>
    <rPh sb="0" eb="1">
      <t>コウ</t>
    </rPh>
    <rPh sb="1" eb="2">
      <t>タイ</t>
    </rPh>
    <rPh sb="2" eb="3">
      <t>レン</t>
    </rPh>
    <phoneticPr fontId="2"/>
  </si>
  <si>
    <t xml:space="preserve"> 参  加  申  込  書 </t>
    <rPh sb="1" eb="2">
      <t>サン</t>
    </rPh>
    <rPh sb="4" eb="5">
      <t>カ</t>
    </rPh>
    <rPh sb="7" eb="8">
      <t>サル</t>
    </rPh>
    <rPh sb="10" eb="11">
      <t>コミ</t>
    </rPh>
    <rPh sb="13" eb="14">
      <t>ショ</t>
    </rPh>
    <phoneticPr fontId="2"/>
  </si>
  <si>
    <r>
      <t>個人戦シングルス</t>
    </r>
    <r>
      <rPr>
        <b/>
        <sz val="10"/>
        <color indexed="8"/>
        <rFont val="HG丸ｺﾞｼｯｸM-PRO"/>
        <family val="3"/>
        <charset val="128"/>
      </rPr>
      <t>（ポイント・実力順で登録）</t>
    </r>
    <rPh sb="0" eb="3">
      <t>コジンセン</t>
    </rPh>
    <phoneticPr fontId="2"/>
  </si>
  <si>
    <r>
      <t>個人戦ダブルス</t>
    </r>
    <r>
      <rPr>
        <b/>
        <sz val="10"/>
        <color indexed="8"/>
        <rFont val="HG丸ｺﾞｼｯｸM-PRO"/>
        <family val="3"/>
        <charset val="128"/>
      </rPr>
      <t>（合計ポイント・実力順で登録）</t>
    </r>
    <rPh sb="0" eb="3">
      <t>コジンセン</t>
    </rPh>
    <rPh sb="8" eb="10">
      <t>ゴウケイ</t>
    </rPh>
    <phoneticPr fontId="2"/>
  </si>
  <si>
    <t>顧 問</t>
    <rPh sb="0" eb="1">
      <t>カエリミ</t>
    </rPh>
    <rPh sb="2" eb="3">
      <t>トイ</t>
    </rPh>
    <phoneticPr fontId="6"/>
  </si>
  <si>
    <t>主 将</t>
    <rPh sb="0" eb="1">
      <t>シュ</t>
    </rPh>
    <rPh sb="2" eb="3">
      <t>ショウ</t>
    </rPh>
    <phoneticPr fontId="6"/>
  </si>
  <si>
    <t>ﾏﾈ</t>
    <phoneticPr fontId="6"/>
  </si>
  <si>
    <t>団体</t>
    <rPh sb="0" eb="2">
      <t>ダンタイ</t>
    </rPh>
    <phoneticPr fontId="6"/>
  </si>
  <si>
    <t>S</t>
    <phoneticPr fontId="6"/>
  </si>
  <si>
    <t>D</t>
    <phoneticPr fontId="6"/>
  </si>
  <si>
    <t>外部
コーチ</t>
    <rPh sb="0" eb="2">
      <t>ガイブ</t>
    </rPh>
    <phoneticPr fontId="2"/>
  </si>
  <si>
    <t>補助要員</t>
    <rPh sb="0" eb="2">
      <t>ホジョ</t>
    </rPh>
    <rPh sb="2" eb="4">
      <t>ヨウイン</t>
    </rPh>
    <phoneticPr fontId="2"/>
  </si>
  <si>
    <r>
      <t>次のことを厳守</t>
    </r>
    <r>
      <rPr>
        <b/>
        <sz val="14"/>
        <color rgb="FFFFFF00"/>
        <rFont val="ＭＳ Ｐゴシック"/>
        <family val="3"/>
        <charset val="128"/>
      </rPr>
      <t>してください！</t>
    </r>
    <rPh sb="0" eb="1">
      <t>つぎ</t>
    </rPh>
    <rPh sb="5" eb="7">
      <t>げんしゅ</t>
    </rPh>
    <phoneticPr fontId="4" type="Hiragana" alignment="center"/>
  </si>
  <si>
    <t>札幌東</t>
  </si>
  <si>
    <t>札幌西</t>
  </si>
  <si>
    <t>札幌北</t>
  </si>
  <si>
    <t>札幌月寒</t>
  </si>
  <si>
    <t>札幌啓成</t>
  </si>
  <si>
    <t>札幌手稲</t>
  </si>
  <si>
    <t>札幌丘珠</t>
  </si>
  <si>
    <t>札幌西陵</t>
  </si>
  <si>
    <t>札幌南陵</t>
  </si>
  <si>
    <t>札幌真栄</t>
  </si>
  <si>
    <t>札幌厚別</t>
  </si>
  <si>
    <t>あすかぜ</t>
  </si>
  <si>
    <t>札幌東豊</t>
  </si>
  <si>
    <t>札幌稲雲</t>
  </si>
  <si>
    <t>札幌平岡</t>
  </si>
  <si>
    <t>札幌白陵</t>
  </si>
  <si>
    <t>札東商</t>
  </si>
  <si>
    <t>札幌旭丘</t>
  </si>
  <si>
    <t>開成中等</t>
    <rPh sb="2" eb="4">
      <t>チュウトウ</t>
    </rPh>
    <phoneticPr fontId="3"/>
  </si>
  <si>
    <t>札幌藻岩</t>
  </si>
  <si>
    <t>札幌清田</t>
  </si>
  <si>
    <t>札幌新川</t>
  </si>
  <si>
    <t>札幌平岸</t>
  </si>
  <si>
    <t>啓北商業</t>
  </si>
  <si>
    <t>北海</t>
  </si>
  <si>
    <t>札幌光星</t>
  </si>
  <si>
    <t>札幌第一</t>
  </si>
  <si>
    <t>北星女子</t>
  </si>
  <si>
    <t>札幌北斗</t>
  </si>
  <si>
    <t>聖心女子</t>
  </si>
  <si>
    <t>北嶺</t>
  </si>
  <si>
    <t>野幌</t>
  </si>
  <si>
    <t>大麻</t>
  </si>
  <si>
    <t>千歳</t>
  </si>
  <si>
    <t>千歳北陽</t>
  </si>
  <si>
    <t>北広島西</t>
  </si>
  <si>
    <t>石狩南</t>
  </si>
  <si>
    <t>立命館</t>
  </si>
  <si>
    <t>とわの森</t>
  </si>
  <si>
    <t>札幌工業</t>
    <rPh sb="0" eb="2">
      <t>サッポロ</t>
    </rPh>
    <rPh sb="2" eb="4">
      <t>コウギョウ</t>
    </rPh>
    <phoneticPr fontId="3"/>
  </si>
  <si>
    <t>北海道札幌西高等学校</t>
  </si>
  <si>
    <t>北海道札幌南高等学校</t>
  </si>
  <si>
    <t>北海道札幌北高等学校</t>
  </si>
  <si>
    <t>北海道札幌月寒高等学校</t>
  </si>
  <si>
    <t>北海道札幌啓成高等学校</t>
  </si>
  <si>
    <t>北海道札幌手稲高等学校</t>
  </si>
  <si>
    <t>北海道札幌丘珠高等学校</t>
  </si>
  <si>
    <t>北海道札幌東陵高等学校</t>
  </si>
  <si>
    <t>北海道札幌西陵高等学校</t>
  </si>
  <si>
    <t>北海道札幌北陵高等学校</t>
  </si>
  <si>
    <t>北海道札幌白石高等学校</t>
  </si>
  <si>
    <t>北海道札幌厚別高等学校</t>
  </si>
  <si>
    <t>北海道札幌東豊高等学校</t>
  </si>
  <si>
    <t>北海道札幌稲雲高等学校</t>
  </si>
  <si>
    <t>北海道札幌英藍高等学校</t>
  </si>
  <si>
    <t>北海道札幌平岡高等学校</t>
  </si>
  <si>
    <t>北海道札幌白陵高等学校</t>
  </si>
  <si>
    <t>北海道野幌高等学校</t>
  </si>
  <si>
    <t>北海道大麻高等学校</t>
  </si>
  <si>
    <t>北海道千歳高等学校</t>
  </si>
  <si>
    <t>北海道恵庭南高等学校</t>
  </si>
  <si>
    <t>北海道恵庭北高等学校</t>
  </si>
  <si>
    <t>北海道北広島高等学校</t>
  </si>
  <si>
    <t>北海道北広島西高等学校</t>
  </si>
  <si>
    <t>北海道石狩翔陽高等学校</t>
  </si>
  <si>
    <t>北海道石狩南高等学校</t>
  </si>
  <si>
    <t>北海道当別高等学校</t>
  </si>
  <si>
    <t>学校番号</t>
    <rPh sb="0" eb="2">
      <t>がっこう</t>
    </rPh>
    <rPh sb="2" eb="4">
      <t>ばんごう</t>
    </rPh>
    <phoneticPr fontId="2" type="Hiragana"/>
  </si>
  <si>
    <r>
      <t>審判・ボールパーソン要員</t>
    </r>
    <r>
      <rPr>
        <b/>
        <sz val="10"/>
        <color rgb="FFFF0000"/>
        <rFont val="HG丸ｺﾞｼｯｸM-PRO"/>
        <family val="3"/>
        <charset val="128"/>
      </rPr>
      <t>〔個人戦シングルスに単独エントリーの場合のみ記入〕</t>
    </r>
    <rPh sb="0" eb="2">
      <t>シンパン</t>
    </rPh>
    <rPh sb="10" eb="12">
      <t>ヨウイン</t>
    </rPh>
    <rPh sb="13" eb="15">
      <t>コジン</t>
    </rPh>
    <rPh sb="15" eb="16">
      <t>セン</t>
    </rPh>
    <rPh sb="22" eb="24">
      <t>タンドク</t>
    </rPh>
    <rPh sb="30" eb="32">
      <t>バアイ</t>
    </rPh>
    <rPh sb="34" eb="36">
      <t>キニュウ</t>
    </rPh>
    <phoneticPr fontId="2"/>
  </si>
  <si>
    <t>札幌南</t>
  </si>
  <si>
    <t>札幌北陵</t>
  </si>
  <si>
    <t>札幌白石</t>
  </si>
  <si>
    <t>札琴似工</t>
  </si>
  <si>
    <t>札幌静修</t>
  </si>
  <si>
    <t>札幌日大</t>
  </si>
  <si>
    <t>北海道札幌東高等学校</t>
    <rPh sb="0" eb="3">
      <t>ホッカイドウ</t>
    </rPh>
    <rPh sb="3" eb="5">
      <t>サッポロ</t>
    </rPh>
    <rPh sb="5" eb="6">
      <t>ヒガシ</t>
    </rPh>
    <rPh sb="6" eb="8">
      <t>コウトウ</t>
    </rPh>
    <rPh sb="8" eb="10">
      <t>ガッコウ</t>
    </rPh>
    <phoneticPr fontId="2"/>
  </si>
  <si>
    <t>札幌東陵</t>
    <rPh sb="0" eb="2">
      <t>サッポロ</t>
    </rPh>
    <rPh sb="2" eb="3">
      <t>トウ</t>
    </rPh>
    <rPh sb="3" eb="4">
      <t>リョウ</t>
    </rPh>
    <phoneticPr fontId="3"/>
  </si>
  <si>
    <t>北海道札幌南陵高等学校</t>
    <rPh sb="5" eb="6">
      <t>ミナミ</t>
    </rPh>
    <phoneticPr fontId="2"/>
  </si>
  <si>
    <t>北海道札幌真栄高等学校</t>
    <rPh sb="5" eb="7">
      <t>シンエイ</t>
    </rPh>
    <phoneticPr fontId="2"/>
  </si>
  <si>
    <t>北海道札幌あすかぜ高等学校</t>
  </si>
  <si>
    <t>札幌英藍</t>
    <rPh sb="0" eb="2">
      <t>サッポロ</t>
    </rPh>
    <rPh sb="2" eb="3">
      <t>エイ</t>
    </rPh>
    <rPh sb="3" eb="4">
      <t>アイ</t>
    </rPh>
    <phoneticPr fontId="3"/>
  </si>
  <si>
    <t>北海道札幌琴似工業高等学校</t>
  </si>
  <si>
    <t>北海道札幌東商業高等学校</t>
  </si>
  <si>
    <t>市立札幌旭丘高等学校</t>
  </si>
  <si>
    <t>市立札幌開成中等教育学校</t>
  </si>
  <si>
    <t>市立札幌藻岩高等学校</t>
  </si>
  <si>
    <t>市立札幌清田高等学校</t>
  </si>
  <si>
    <t>市立札幌新川高等学校</t>
  </si>
  <si>
    <t>市立札幌平岸高等学校</t>
  </si>
  <si>
    <t>市立札幌啓北商業高等学校</t>
  </si>
  <si>
    <t>北海高等学校</t>
  </si>
  <si>
    <t>札幌光星高等学校</t>
  </si>
  <si>
    <t>北星附属</t>
    <rPh sb="2" eb="4">
      <t>フゾク</t>
    </rPh>
    <phoneticPr fontId="3"/>
  </si>
  <si>
    <t>北星学園大学附属高等学校</t>
  </si>
  <si>
    <t>札幌第一高等学校</t>
  </si>
  <si>
    <t>東海札幌</t>
    <rPh sb="0" eb="2">
      <t>トウカイ</t>
    </rPh>
    <rPh sb="2" eb="4">
      <t>サッポロ</t>
    </rPh>
    <phoneticPr fontId="3"/>
  </si>
  <si>
    <t>東海大学付属札幌高等学校</t>
  </si>
  <si>
    <t>北星学園女子中学高等学校</t>
  </si>
  <si>
    <t>札幌大谷</t>
    <rPh sb="0" eb="2">
      <t>サッポロ</t>
    </rPh>
    <rPh sb="2" eb="4">
      <t>オオタニ</t>
    </rPh>
    <phoneticPr fontId="3"/>
  </si>
  <si>
    <t>札幌大谷高等学校</t>
    <rPh sb="0" eb="2">
      <t>サッポロ</t>
    </rPh>
    <rPh sb="2" eb="4">
      <t>オオタニ</t>
    </rPh>
    <rPh sb="4" eb="6">
      <t>コウトウ</t>
    </rPh>
    <rPh sb="6" eb="8">
      <t>ガッコウ</t>
    </rPh>
    <phoneticPr fontId="2"/>
  </si>
  <si>
    <t>札幌静修高等学校</t>
  </si>
  <si>
    <t>藤女子</t>
    <rPh sb="0" eb="1">
      <t>フジ</t>
    </rPh>
    <rPh sb="1" eb="3">
      <t>ジョシ</t>
    </rPh>
    <phoneticPr fontId="3"/>
  </si>
  <si>
    <t>藤女子高等学校</t>
  </si>
  <si>
    <t>札幌北斗高校</t>
  </si>
  <si>
    <t>札幌聖心女子学院高等学校</t>
    <rPh sb="0" eb="2">
      <t>サッポロ</t>
    </rPh>
    <rPh sb="2" eb="4">
      <t>セイシン</t>
    </rPh>
    <rPh sb="4" eb="6">
      <t>ジョシ</t>
    </rPh>
    <rPh sb="6" eb="8">
      <t>ガクイン</t>
    </rPh>
    <rPh sb="8" eb="10">
      <t>コウトウ</t>
    </rPh>
    <rPh sb="10" eb="12">
      <t>ガッコウ</t>
    </rPh>
    <phoneticPr fontId="2"/>
  </si>
  <si>
    <t>北科大高</t>
    <rPh sb="0" eb="1">
      <t>キタ</t>
    </rPh>
    <rPh sb="1" eb="2">
      <t>カ</t>
    </rPh>
    <rPh sb="2" eb="4">
      <t>オオタカ</t>
    </rPh>
    <phoneticPr fontId="3"/>
  </si>
  <si>
    <t>北海道科学大学高等学校</t>
  </si>
  <si>
    <t>学園札幌</t>
    <rPh sb="0" eb="2">
      <t>ガクエン</t>
    </rPh>
    <rPh sb="2" eb="4">
      <t>サッポロ</t>
    </rPh>
    <phoneticPr fontId="3"/>
  </si>
  <si>
    <t>北海学園札幌高等学校</t>
  </si>
  <si>
    <t>北嶺高等学校</t>
  </si>
  <si>
    <t>北海道千歳北陽高等学校</t>
    <rPh sb="5" eb="7">
      <t>ホクヨウ</t>
    </rPh>
    <phoneticPr fontId="2"/>
  </si>
  <si>
    <t>恵庭南</t>
    <rPh sb="0" eb="2">
      <t>エニワ</t>
    </rPh>
    <rPh sb="2" eb="3">
      <t>ミナミ</t>
    </rPh>
    <phoneticPr fontId="3"/>
  </si>
  <si>
    <t>恵庭北</t>
    <rPh sb="2" eb="3">
      <t>キタ</t>
    </rPh>
    <phoneticPr fontId="3"/>
  </si>
  <si>
    <t>北広島</t>
    <rPh sb="0" eb="3">
      <t>キタヒロシマ</t>
    </rPh>
    <phoneticPr fontId="3"/>
  </si>
  <si>
    <t>石狩翔陽</t>
    <rPh sb="2" eb="3">
      <t>ショウ</t>
    </rPh>
    <rPh sb="3" eb="4">
      <t>ヨウ</t>
    </rPh>
    <phoneticPr fontId="3"/>
  </si>
  <si>
    <t>当別</t>
    <rPh sb="0" eb="2">
      <t>トウベツ</t>
    </rPh>
    <phoneticPr fontId="3"/>
  </si>
  <si>
    <t>立命館慶祥高等学校</t>
  </si>
  <si>
    <t>札幌日本大学高等学校</t>
  </si>
  <si>
    <t>酪農学園大学附属とわの森三愛高等学校</t>
  </si>
  <si>
    <t>国際情報</t>
    <rPh sb="0" eb="2">
      <t>コクサイ</t>
    </rPh>
    <rPh sb="2" eb="4">
      <t>ジョウホウ</t>
    </rPh>
    <phoneticPr fontId="3"/>
  </si>
  <si>
    <t>北海道札幌国際情報高校</t>
  </si>
  <si>
    <t>北海道札幌工業高等学校</t>
    <rPh sb="0" eb="3">
      <t>ホッカイドウ</t>
    </rPh>
    <rPh sb="3" eb="5">
      <t>サッポロ</t>
    </rPh>
    <rPh sb="5" eb="7">
      <t>コウギョウ</t>
    </rPh>
    <rPh sb="7" eb="9">
      <t>コウトウ</t>
    </rPh>
    <rPh sb="9" eb="11">
      <t>ガッコウ</t>
    </rPh>
    <phoneticPr fontId="2"/>
  </si>
  <si>
    <t>札幌龍谷</t>
    <rPh sb="0" eb="2">
      <t>サッポロ</t>
    </rPh>
    <rPh sb="2" eb="4">
      <t>リュウコク</t>
    </rPh>
    <phoneticPr fontId="3"/>
  </si>
  <si>
    <t>札幌龍谷学園高等学校</t>
  </si>
  <si>
    <r>
      <t>○学校名は、学校番号を入力すると出てきます</t>
    </r>
    <r>
      <rPr>
        <sz val="12"/>
        <color rgb="FFFFFF00"/>
        <rFont val="ＭＳ Ｐゴシック"/>
        <family val="3"/>
        <charset val="128"/>
      </rPr>
      <t>。</t>
    </r>
    <rPh sb="1" eb="4">
      <t>がっこうめい</t>
    </rPh>
    <rPh sb="6" eb="8">
      <t>がっこう</t>
    </rPh>
    <rPh sb="8" eb="10">
      <t>ばんごう</t>
    </rPh>
    <rPh sb="11" eb="13">
      <t>にゅうりょく</t>
    </rPh>
    <rPh sb="16" eb="17">
      <t>で</t>
    </rPh>
    <phoneticPr fontId="4" type="Hiragana"/>
  </si>
  <si>
    <t>外部コーチ</t>
    <rPh sb="0" eb="2">
      <t>がいぶ</t>
    </rPh>
    <phoneticPr fontId="2" type="Hiragana"/>
  </si>
  <si>
    <t>学校番号</t>
    <rPh sb="0" eb="4">
      <t>ガッコウバンゴウ</t>
    </rPh>
    <phoneticPr fontId="30"/>
  </si>
  <si>
    <t>学校名（正式）</t>
    <rPh sb="0" eb="3">
      <t>ガッコウメイ</t>
    </rPh>
    <rPh sb="4" eb="6">
      <t>セイシキ</t>
    </rPh>
    <phoneticPr fontId="30"/>
  </si>
  <si>
    <t>札幌新陽</t>
    <rPh sb="0" eb="2">
      <t>サッポロ</t>
    </rPh>
    <rPh sb="2" eb="4">
      <t>シンヨウ</t>
    </rPh>
    <phoneticPr fontId="30"/>
  </si>
  <si>
    <t>札幌新陽高等学校</t>
    <rPh sb="0" eb="2">
      <t>サッポロ</t>
    </rPh>
    <rPh sb="2" eb="4">
      <t>シンヨウ</t>
    </rPh>
    <rPh sb="4" eb="6">
      <t>コウトウ</t>
    </rPh>
    <rPh sb="6" eb="8">
      <t>ガッコウ</t>
    </rPh>
    <phoneticPr fontId="30"/>
  </si>
  <si>
    <t>　ポイントを必ず書き込んでください（HPのポイント一覧表を参照してください）</t>
    <rPh sb="6" eb="7">
      <t>かなら</t>
    </rPh>
    <rPh sb="8" eb="9">
      <t>か</t>
    </rPh>
    <rPh sb="10" eb="11">
      <t>こ</t>
    </rPh>
    <rPh sb="25" eb="27">
      <t>いちらん</t>
    </rPh>
    <rPh sb="27" eb="28">
      <t>ひょう</t>
    </rPh>
    <rPh sb="29" eb="31">
      <t>さんしょう</t>
    </rPh>
    <phoneticPr fontId="2" type="Hiragana"/>
  </si>
  <si>
    <t>〇選手名、ふりがな、学年、生年月日を直接入力してください</t>
    <rPh sb="1" eb="2">
      <t>せん</t>
    </rPh>
    <rPh sb="2" eb="3">
      <t>しゅ</t>
    </rPh>
    <rPh sb="3" eb="4">
      <t>めい</t>
    </rPh>
    <rPh sb="10" eb="12">
      <t>がくねん</t>
    </rPh>
    <rPh sb="13" eb="17">
      <t>せいねんがっぴ</t>
    </rPh>
    <rPh sb="18" eb="22">
      <t>ちょくせつにゅうりょく</t>
    </rPh>
    <phoneticPr fontId="2" type="Hiragana"/>
  </si>
  <si>
    <t>　（入力後間違いがないか必ず確認してください）</t>
    <rPh sb="2" eb="4">
      <t>にゅうりょく</t>
    </rPh>
    <rPh sb="4" eb="5">
      <t>ご</t>
    </rPh>
    <rPh sb="5" eb="7">
      <t>まちが</t>
    </rPh>
    <rPh sb="12" eb="13">
      <t>かなら</t>
    </rPh>
    <rPh sb="14" eb="16">
      <t>かくにん</t>
    </rPh>
    <phoneticPr fontId="2" type="Hiragana"/>
  </si>
  <si>
    <t>〇札幌支部の対象のポイントを持っている場合は</t>
    <rPh sb="1" eb="3">
      <t>さっぽろ</t>
    </rPh>
    <rPh sb="3" eb="5">
      <t>しぶ</t>
    </rPh>
    <rPh sb="6" eb="8">
      <t>たいしょう</t>
    </rPh>
    <rPh sb="14" eb="15">
      <t>も</t>
    </rPh>
    <rPh sb="19" eb="21">
      <t>ばあい</t>
    </rPh>
    <phoneticPr fontId="2" type="Hiragana"/>
  </si>
  <si>
    <t>引率責任者</t>
    <rPh sb="0" eb="5">
      <t>いんそつせきにんしゃ</t>
    </rPh>
    <phoneticPr fontId="2" type="Hiragana"/>
  </si>
  <si>
    <t>監督氏名</t>
    <rPh sb="0" eb="4">
      <t>かんとくしめい</t>
    </rPh>
    <phoneticPr fontId="2" type="Hiragana"/>
  </si>
  <si>
    <t>星槎国際</t>
  </si>
  <si>
    <t>星槎国際本部校</t>
    <rPh sb="4" eb="6">
      <t>ホンブ</t>
    </rPh>
    <rPh sb="6" eb="7">
      <t>コウ</t>
    </rPh>
    <phoneticPr fontId="30"/>
  </si>
  <si>
    <t>※　団体登録1番手と個人戦シングルス1の選手が一致しません？</t>
    <rPh sb="2" eb="4">
      <t>だんたい</t>
    </rPh>
    <rPh sb="4" eb="6">
      <t>とうろく</t>
    </rPh>
    <rPh sb="7" eb="9">
      <t>ばんて</t>
    </rPh>
    <rPh sb="10" eb="12">
      <t>こじん</t>
    </rPh>
    <rPh sb="12" eb="13">
      <t>せん</t>
    </rPh>
    <rPh sb="20" eb="22">
      <t>せんしゅ</t>
    </rPh>
    <rPh sb="23" eb="25">
      <t>いっち</t>
    </rPh>
    <phoneticPr fontId="4" type="Hiragana"/>
  </si>
  <si>
    <t>引率
責任者</t>
  </si>
  <si>
    <t>顧問</t>
  </si>
  <si>
    <t>外部
コーチ</t>
  </si>
  <si>
    <t>監督</t>
  </si>
  <si>
    <t>団体に出場している選手がいない</t>
    <rPh sb="0" eb="2">
      <t>だんたい</t>
    </rPh>
    <rPh sb="3" eb="5">
      <t>しゅつじょう</t>
    </rPh>
    <rPh sb="9" eb="11">
      <t>せんしゅ</t>
    </rPh>
    <phoneticPr fontId="2" type="Hiragana"/>
  </si>
  <si>
    <t>○申込書に関する不明な点はメールでお知らせ下さい。</t>
    <rPh sb="1" eb="4">
      <t>もうしこみしょ</t>
    </rPh>
    <rPh sb="5" eb="6">
      <t>かん</t>
    </rPh>
    <rPh sb="8" eb="10">
      <t>ふめい</t>
    </rPh>
    <rPh sb="11" eb="12">
      <t>てん</t>
    </rPh>
    <rPh sb="18" eb="19">
      <t>し</t>
    </rPh>
    <rPh sb="21" eb="22">
      <t>くだ</t>
    </rPh>
    <phoneticPr fontId="4" type="Hiragana"/>
  </si>
  <si>
    <t>主 将</t>
  </si>
  <si>
    <t>ﾏﾈ</t>
  </si>
  <si>
    <t>S</t>
  </si>
  <si>
    <t>D</t>
  </si>
  <si>
    <t>A</t>
  </si>
  <si>
    <t>B</t>
  </si>
  <si>
    <t>○訂正して再送する場合は必ずファイル名に(再)と記載してください。</t>
    <rPh sb="1" eb="3">
      <t>ていせい</t>
    </rPh>
    <rPh sb="5" eb="7">
      <t>さいそう</t>
    </rPh>
    <rPh sb="9" eb="11">
      <t>ばあい</t>
    </rPh>
    <rPh sb="12" eb="13">
      <t>かなら</t>
    </rPh>
    <rPh sb="18" eb="19">
      <t>めい</t>
    </rPh>
    <rPh sb="21" eb="22">
      <t>さい</t>
    </rPh>
    <rPh sb="24" eb="26">
      <t>きさい</t>
    </rPh>
    <phoneticPr fontId="4" type="Hiragana"/>
  </si>
  <si>
    <t>個人戦の欄にはシングルス・ダブルスそれぞれのポイントを書き込んでください。</t>
    <rPh sb="0" eb="3">
      <t>こじんせん</t>
    </rPh>
    <rPh sb="4" eb="5">
      <t>らん</t>
    </rPh>
    <rPh sb="27" eb="28">
      <t>か</t>
    </rPh>
    <rPh sb="29" eb="30">
      <t>こ</t>
    </rPh>
    <phoneticPr fontId="2" type="Hiragana"/>
  </si>
  <si>
    <r>
      <rPr>
        <u val="double"/>
        <sz val="11"/>
        <color rgb="FFFFFF00"/>
        <rFont val="HG丸ｺﾞｼｯｸM-PRO"/>
        <family val="3"/>
        <charset val="128"/>
      </rPr>
      <t>団体戦の欄にはシングルスのポイント</t>
    </r>
    <r>
      <rPr>
        <sz val="11"/>
        <color rgb="FFFFFF00"/>
        <rFont val="HG丸ｺﾞｼｯｸM-PRO"/>
        <family val="3"/>
        <charset val="128"/>
      </rPr>
      <t>を</t>
    </r>
    <rPh sb="0" eb="3">
      <t>だんたいせん</t>
    </rPh>
    <rPh sb="4" eb="5">
      <t>らん</t>
    </rPh>
    <phoneticPr fontId="2" type="Hiragana"/>
  </si>
  <si>
    <r>
      <t>団体戦</t>
    </r>
    <r>
      <rPr>
        <b/>
        <sz val="10"/>
        <color indexed="8"/>
        <rFont val="HG丸ｺﾞｼｯｸM-PRO"/>
        <family val="3"/>
        <charset val="128"/>
      </rPr>
      <t>（ポイント・実力順で登録）</t>
    </r>
    <rPh sb="0" eb="3">
      <t>ダンタイセン</t>
    </rPh>
    <rPh sb="9" eb="11">
      <t>ジツリョク</t>
    </rPh>
    <rPh sb="11" eb="12">
      <t>ジュン</t>
    </rPh>
    <rPh sb="13" eb="15">
      <t>トウロク</t>
    </rPh>
    <phoneticPr fontId="2"/>
  </si>
  <si>
    <t>D</t>
    <phoneticPr fontId="2"/>
  </si>
  <si>
    <t>A</t>
    <phoneticPr fontId="2"/>
  </si>
  <si>
    <t>B</t>
    <phoneticPr fontId="2"/>
  </si>
  <si>
    <t>第56回北海道高体連札幌支部高等学校                           テニス選手権大会</t>
    <rPh sb="0" eb="1">
      <t>だい</t>
    </rPh>
    <rPh sb="3" eb="4">
      <t>かい</t>
    </rPh>
    <rPh sb="4" eb="7">
      <t>ほっかいどう</t>
    </rPh>
    <rPh sb="7" eb="10">
      <t>こうたいれん</t>
    </rPh>
    <rPh sb="10" eb="12">
      <t>さっぽろ</t>
    </rPh>
    <rPh sb="48" eb="51">
      <t>せんしゅけん</t>
    </rPh>
    <phoneticPr fontId="2" type="Hiragana"/>
  </si>
  <si>
    <t>〇個人戦ダブルスの登録順位に気をつけてください。</t>
  </si>
  <si>
    <t>ポイントがある場合はポイント順</t>
  </si>
  <si>
    <t>ポイントがない場合は団体の登録順位の合計値が小さい方を上位に登録</t>
    <rPh sb="27" eb="29">
      <t>じょうい</t>
    </rPh>
    <rPh sb="30" eb="32">
      <t>とうろく</t>
    </rPh>
    <phoneticPr fontId="2" type="Hiragana"/>
  </si>
  <si>
    <t>団体登録のない選手がいるペアは下位に登録してください</t>
    <rPh sb="15" eb="17">
      <t>かい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</si>
</sst>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_);[Red]\(0\)"/>
    <numFmt numFmtId="178" formatCode="yyyy/mm/dd"/>
    <numFmt numFmtId="179" formatCode="0.0_);[Red]\(0.0\)"/>
    <numFmt numFmtId="180" formatCode="g/&quot;標&quot;&quot;準&quot;"/>
  </numFmts>
  <fonts count="5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2"/>
      <color indexed="8"/>
      <name val="HG丸ｺﾞｼｯｸM-PRO"/>
      <family val="3"/>
      <charset val="128"/>
    </font>
    <font>
      <b/>
      <sz val="10"/>
      <color indexed="8"/>
      <name val="HG丸ｺﾞｼｯｸM-PRO"/>
      <family val="3"/>
      <charset val="128"/>
    </font>
    <font>
      <sz val="11"/>
      <name val="ＭＳ Ｐゴシック"/>
      <family val="3"/>
      <charset val="128"/>
    </font>
    <font>
      <sz val="6"/>
      <name val="ＭＳ Ｐゴシック"/>
      <family val="3"/>
      <charset val="128"/>
    </font>
    <font>
      <sz val="10"/>
      <name val="HG創英ﾌﾟﾚｾﾞﾝｽEB"/>
      <family val="1"/>
      <charset val="128"/>
    </font>
    <font>
      <sz val="8"/>
      <name val="HG丸ｺﾞｼｯｸM-PRO"/>
      <family val="3"/>
      <charset val="128"/>
    </font>
    <font>
      <sz val="8"/>
      <name val="ＭＳ Ｐゴシック"/>
      <family val="3"/>
      <charset val="128"/>
    </font>
    <font>
      <sz val="10"/>
      <name val="ＭＳ Ｐゴシック"/>
      <family val="3"/>
      <charset val="128"/>
    </font>
    <font>
      <sz val="9"/>
      <name val="HG丸ｺﾞｼｯｸM-PRO"/>
      <family val="3"/>
      <charset val="128"/>
    </font>
    <font>
      <sz val="9"/>
      <name val="ＭＳ Ｐゴシック"/>
      <family val="3"/>
      <charset val="128"/>
    </font>
    <font>
      <sz val="6"/>
      <name val="HG丸ｺﾞｼｯｸM-PRO"/>
      <family val="3"/>
      <charset val="128"/>
    </font>
    <font>
      <sz val="14"/>
      <color indexed="8"/>
      <name val="HG丸ｺﾞｼｯｸM-PRO"/>
      <family val="3"/>
      <charset val="128"/>
    </font>
    <font>
      <sz val="11"/>
      <name val="HGP創英ﾌﾟﾚｾﾞﾝｽEB"/>
      <family val="1"/>
      <charset val="128"/>
    </font>
    <font>
      <sz val="6"/>
      <name val="ＭＳ Ｐゴシック"/>
      <family val="3"/>
      <charset val="128"/>
    </font>
    <font>
      <sz val="7"/>
      <name val="ＭＳ Ｐゴシック"/>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2"/>
      <color theme="1"/>
      <name val="HG丸ｺﾞｼｯｸM-PRO"/>
      <family val="3"/>
      <charset val="128"/>
    </font>
    <font>
      <sz val="12"/>
      <color theme="1"/>
      <name val="HG丸ｺﾞｼｯｸM-PRO"/>
      <family val="3"/>
      <charset val="128"/>
    </font>
    <font>
      <sz val="8"/>
      <color theme="1"/>
      <name val="HG丸ｺﾞｼｯｸM-PRO"/>
      <family val="3"/>
      <charset val="128"/>
    </font>
    <font>
      <sz val="6"/>
      <color theme="1"/>
      <name val="ＭＳ Ｐゴシック"/>
      <family val="3"/>
      <charset val="128"/>
      <scheme val="minor"/>
    </font>
    <font>
      <sz val="14"/>
      <color theme="1"/>
      <name val="HG丸ｺﾞｼｯｸM-PRO"/>
      <family val="3"/>
      <charset val="128"/>
    </font>
    <font>
      <b/>
      <sz val="11"/>
      <color theme="1"/>
      <name val="HG丸ｺﾞｼｯｸM-PRO"/>
      <family val="3"/>
      <charset val="128"/>
    </font>
    <font>
      <sz val="6"/>
      <color theme="1"/>
      <name val="HG丸ｺﾞｼｯｸM-PRO"/>
      <family val="3"/>
      <charset val="128"/>
    </font>
    <font>
      <sz val="8"/>
      <color rgb="FFFF0000"/>
      <name val="ＭＳ Ｐゴシック"/>
      <family val="3"/>
      <charset val="128"/>
      <scheme val="minor"/>
    </font>
    <font>
      <sz val="16"/>
      <color theme="1"/>
      <name val="HG丸ｺﾞｼｯｸM-PRO"/>
      <family val="3"/>
      <charset val="128"/>
    </font>
    <font>
      <sz val="6"/>
      <name val="ＭＳ Ｐゴシック"/>
      <family val="3"/>
      <charset val="128"/>
      <scheme val="minor"/>
    </font>
    <font>
      <sz val="11"/>
      <color rgb="FFFF0000"/>
      <name val="HG丸ｺﾞｼｯｸM-PRO"/>
      <family val="3"/>
      <charset val="128"/>
    </font>
    <font>
      <b/>
      <sz val="14"/>
      <color rgb="FFFFFF00"/>
      <name val="ＭＳ Ｐゴシック"/>
      <family val="3"/>
      <charset val="128"/>
    </font>
    <font>
      <b/>
      <sz val="14"/>
      <color rgb="FFFFFF00"/>
      <name val="HG丸ｺﾞｼｯｸM-PRO"/>
      <family val="3"/>
      <charset val="128"/>
    </font>
    <font>
      <sz val="48"/>
      <color theme="2" tint="-0.499984740745262"/>
      <name val="HGS創英角ｺﾞｼｯｸUB"/>
      <family val="3"/>
      <charset val="128"/>
    </font>
    <font>
      <b/>
      <sz val="10"/>
      <color rgb="FFFF0000"/>
      <name val="HG丸ｺﾞｼｯｸM-PRO"/>
      <family val="3"/>
      <charset val="128"/>
    </font>
    <font>
      <b/>
      <sz val="14"/>
      <color theme="1"/>
      <name val="HG丸ｺﾞｼｯｸM-PRO"/>
      <family val="3"/>
      <charset val="128"/>
    </font>
    <font>
      <sz val="11"/>
      <color rgb="FF003300"/>
      <name val="HG丸ｺﾞｼｯｸM-PRO"/>
      <family val="3"/>
      <charset val="128"/>
    </font>
    <font>
      <sz val="12"/>
      <color rgb="FFFFFF00"/>
      <name val="HG丸ｺﾞｼｯｸM-PRO"/>
      <family val="3"/>
      <charset val="128"/>
    </font>
    <font>
      <sz val="12"/>
      <color rgb="FFFFFF00"/>
      <name val="ＭＳ Ｐゴシック"/>
      <family val="3"/>
      <charset val="128"/>
    </font>
    <font>
      <sz val="10"/>
      <name val="HG丸ｺﾞｼｯｸM-PRO"/>
      <family val="3"/>
      <charset val="128"/>
    </font>
    <font>
      <b/>
      <sz val="6"/>
      <color rgb="FFFF00FF"/>
      <name val="ＭＳ Ｐゴシック"/>
      <family val="3"/>
      <charset val="128"/>
    </font>
    <font>
      <sz val="12"/>
      <color rgb="FFFF0000"/>
      <name val="HG丸ｺﾞｼｯｸM-PRO"/>
      <family val="3"/>
      <charset val="128"/>
    </font>
    <font>
      <sz val="12"/>
      <color rgb="FF003300"/>
      <name val="HG丸ｺﾞｼｯｸM-PRO"/>
      <family val="3"/>
      <charset val="128"/>
    </font>
    <font>
      <sz val="8"/>
      <color rgb="FF003300"/>
      <name val="HG丸ｺﾞｼｯｸM-PRO"/>
      <family val="3"/>
      <charset val="128"/>
    </font>
    <font>
      <sz val="10"/>
      <color rgb="FF003300"/>
      <name val="HG丸ｺﾞｼｯｸM-PRO"/>
      <family val="3"/>
      <charset val="128"/>
    </font>
    <font>
      <b/>
      <sz val="6"/>
      <color rgb="FF003300"/>
      <name val="ＭＳ Ｐゴシック"/>
      <family val="3"/>
      <charset val="128"/>
    </font>
    <font>
      <sz val="5"/>
      <name val="ＭＳ Ｐゴシック"/>
      <family val="3"/>
      <charset val="128"/>
    </font>
    <font>
      <sz val="8"/>
      <color theme="1"/>
      <name val="ＭＳ Ｐゴシック"/>
      <family val="3"/>
      <charset val="128"/>
      <scheme val="minor"/>
    </font>
    <font>
      <sz val="11"/>
      <color rgb="FFFFFF00"/>
      <name val="HG丸ｺﾞｼｯｸM-PRO"/>
      <family val="3"/>
      <charset val="128"/>
    </font>
    <font>
      <u val="double"/>
      <sz val="11"/>
      <color rgb="FFFFFF00"/>
      <name val="HG丸ｺﾞｼｯｸM-PRO"/>
      <family val="3"/>
      <charset val="128"/>
    </font>
    <font>
      <sz val="10"/>
      <color rgb="FFFFFF00"/>
      <name val="HG丸ｺﾞｼｯｸM-PRO"/>
      <family val="3"/>
      <charset val="128"/>
    </font>
    <font>
      <sz val="9"/>
      <color rgb="FFFFFF00"/>
      <name val="HG丸ｺﾞｼｯｸM-PRO"/>
      <family val="3"/>
      <charset val="128"/>
    </font>
    <font>
      <sz val="6"/>
      <color rgb="FFFFFF00"/>
      <name val="HG丸ｺﾞｼｯｸM-PRO"/>
      <family val="3"/>
      <charset val="128"/>
    </font>
  </fonts>
  <fills count="4">
    <fill>
      <patternFill patternType="none"/>
    </fill>
    <fill>
      <patternFill patternType="gray125"/>
    </fill>
    <fill>
      <patternFill patternType="solid">
        <fgColor rgb="FF003300"/>
        <bgColor indexed="64"/>
      </patternFill>
    </fill>
    <fill>
      <patternFill patternType="solid">
        <fgColor theme="0"/>
        <bgColor indexed="64"/>
      </patternFill>
    </fill>
  </fills>
  <borders count="144">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double">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double">
        <color indexed="64"/>
      </top>
      <bottom/>
      <diagonal/>
    </border>
    <border>
      <left style="hair">
        <color indexed="64"/>
      </left>
      <right style="double">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double">
        <color indexed="64"/>
      </right>
      <top/>
      <bottom style="hair">
        <color indexed="64"/>
      </bottom>
      <diagonal/>
    </border>
    <border>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ouble">
        <color indexed="64"/>
      </right>
      <top/>
      <bottom style="double">
        <color indexed="64"/>
      </bottom>
      <diagonal style="thin">
        <color indexed="64"/>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style="thin">
        <color indexed="64"/>
      </left>
      <right style="hair">
        <color theme="0" tint="-0.34998626667073579"/>
      </right>
      <top style="thin">
        <color indexed="64"/>
      </top>
      <bottom style="hair">
        <color indexed="64"/>
      </bottom>
      <diagonal/>
    </border>
    <border>
      <left style="hair">
        <color theme="0" tint="-0.34998626667073579"/>
      </left>
      <right style="thin">
        <color indexed="64"/>
      </right>
      <top style="thin">
        <color indexed="64"/>
      </top>
      <bottom style="hair">
        <color indexed="64"/>
      </bottom>
      <diagonal/>
    </border>
    <border>
      <left style="thin">
        <color indexed="64"/>
      </left>
      <right style="hair">
        <color theme="0" tint="-0.34998626667073579"/>
      </right>
      <top style="hair">
        <color indexed="64"/>
      </top>
      <bottom style="hair">
        <color indexed="64"/>
      </bottom>
      <diagonal/>
    </border>
    <border>
      <left style="hair">
        <color theme="0" tint="-0.34998626667073579"/>
      </left>
      <right style="thin">
        <color indexed="64"/>
      </right>
      <top style="hair">
        <color indexed="64"/>
      </top>
      <bottom style="hair">
        <color indexed="64"/>
      </bottom>
      <diagonal/>
    </border>
    <border>
      <left style="thin">
        <color indexed="64"/>
      </left>
      <right style="hair">
        <color theme="0" tint="-0.34998626667073579"/>
      </right>
      <top style="hair">
        <color indexed="64"/>
      </top>
      <bottom style="medium">
        <color indexed="64"/>
      </bottom>
      <diagonal/>
    </border>
    <border>
      <left style="hair">
        <color theme="0" tint="-0.34998626667073579"/>
      </left>
      <right style="thin">
        <color indexed="64"/>
      </right>
      <top style="hair">
        <color indexed="64"/>
      </top>
      <bottom style="medium">
        <color indexed="64"/>
      </bottom>
      <diagonal/>
    </border>
    <border>
      <left style="thin">
        <color indexed="64"/>
      </left>
      <right style="hair">
        <color theme="0" tint="-0.34998626667073579"/>
      </right>
      <top style="medium">
        <color indexed="64"/>
      </top>
      <bottom style="medium">
        <color indexed="64"/>
      </bottom>
      <diagonal/>
    </border>
    <border>
      <left style="hair">
        <color theme="0" tint="-0.34998626667073579"/>
      </left>
      <right style="thin">
        <color indexed="64"/>
      </right>
      <top style="medium">
        <color indexed="64"/>
      </top>
      <bottom style="medium">
        <color indexed="64"/>
      </bottom>
      <diagonal/>
    </border>
    <border>
      <left style="thin">
        <color indexed="64"/>
      </left>
      <right style="hair">
        <color theme="0" tint="-0.34998626667073579"/>
      </right>
      <top style="hair">
        <color indexed="64"/>
      </top>
      <bottom style="thin">
        <color indexed="64"/>
      </bottom>
      <diagonal/>
    </border>
    <border>
      <left style="hair">
        <color theme="0" tint="-0.34998626667073579"/>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hair">
        <color theme="0" tint="-0.34998626667073579"/>
      </right>
      <top style="thin">
        <color indexed="64"/>
      </top>
      <bottom style="hair">
        <color indexed="64"/>
      </bottom>
      <diagonal/>
    </border>
    <border>
      <left/>
      <right/>
      <top style="thin">
        <color indexed="64"/>
      </top>
      <bottom style="medium">
        <color indexed="64"/>
      </bottom>
      <diagonal/>
    </border>
    <border>
      <left/>
      <right style="medium">
        <color indexed="64"/>
      </right>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theme="0" tint="-0.34998626667073579"/>
      </right>
      <top/>
      <bottom style="hair">
        <color indexed="64"/>
      </bottom>
      <diagonal/>
    </border>
    <border>
      <left style="hair">
        <color theme="0" tint="-0.34998626667073579"/>
      </left>
      <right style="thin">
        <color indexed="64"/>
      </right>
      <top/>
      <bottom style="hair">
        <color indexed="64"/>
      </bottom>
      <diagonal/>
    </border>
    <border>
      <left style="thin">
        <color indexed="64"/>
      </left>
      <right style="hair">
        <color theme="0" tint="-0.34998626667073579"/>
      </right>
      <top/>
      <bottom/>
      <diagonal/>
    </border>
    <border>
      <left style="hair">
        <color theme="0" tint="-0.34998626667073579"/>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right style="thin">
        <color indexed="64"/>
      </right>
      <top style="thin">
        <color indexed="64"/>
      </top>
      <bottom/>
      <diagonal/>
    </border>
    <border>
      <left/>
      <right style="double">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double">
        <color indexed="64"/>
      </right>
      <top/>
      <bottom style="thin">
        <color indexed="64"/>
      </bottom>
      <diagonal/>
    </border>
    <border>
      <left/>
      <right style="hair">
        <color indexed="64"/>
      </right>
      <top style="double">
        <color indexed="64"/>
      </top>
      <bottom/>
      <diagonal/>
    </border>
    <border>
      <left/>
      <right style="hair">
        <color indexed="64"/>
      </right>
      <top/>
      <bottom style="thin">
        <color indexed="64"/>
      </bottom>
      <diagonal/>
    </border>
    <border>
      <left/>
      <right style="hair">
        <color indexed="64"/>
      </right>
      <top/>
      <bottom/>
      <diagonal/>
    </border>
  </borders>
  <cellStyleXfs count="3">
    <xf numFmtId="0" fontId="0" fillId="0" borderId="0">
      <alignment vertical="center"/>
    </xf>
    <xf numFmtId="0" fontId="5" fillId="0" borderId="0"/>
    <xf numFmtId="38" fontId="1" fillId="0" borderId="0" applyFont="0" applyFill="0" applyBorder="0" applyAlignment="0" applyProtection="0">
      <alignment vertical="center"/>
    </xf>
  </cellStyleXfs>
  <cellXfs count="327">
    <xf numFmtId="0" fontId="0" fillId="0" borderId="0" xfId="0">
      <alignment vertical="center"/>
    </xf>
    <xf numFmtId="0" fontId="7" fillId="0" borderId="14" xfId="0" applyFont="1" applyBorder="1" applyAlignment="1" applyProtection="1">
      <protection hidden="1"/>
    </xf>
    <xf numFmtId="0" fontId="0" fillId="0" borderId="0" xfId="0" applyAlignment="1" applyProtection="1">
      <alignment horizontal="center"/>
      <protection hidden="1"/>
    </xf>
    <xf numFmtId="0" fontId="9" fillId="0" borderId="15" xfId="0" applyFont="1" applyBorder="1" applyAlignment="1" applyProtection="1">
      <alignment horizontal="center" vertical="center"/>
      <protection hidden="1"/>
    </xf>
    <xf numFmtId="0" fontId="10" fillId="0" borderId="16" xfId="0" applyFont="1" applyBorder="1" applyAlignment="1" applyProtection="1">
      <alignment horizontal="center" vertical="center"/>
      <protection hidden="1"/>
    </xf>
    <xf numFmtId="0" fontId="11" fillId="0" borderId="17" xfId="0" applyFont="1" applyBorder="1" applyAlignment="1" applyProtection="1">
      <alignment horizontal="distributed" vertical="center"/>
      <protection hidden="1"/>
    </xf>
    <xf numFmtId="0" fontId="12" fillId="0" borderId="17" xfId="0" applyFont="1" applyBorder="1" applyAlignment="1" applyProtection="1">
      <alignment horizontal="distributed" vertical="center"/>
      <protection hidden="1"/>
    </xf>
    <xf numFmtId="0" fontId="13" fillId="0" borderId="18"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1" fillId="0" borderId="14" xfId="0" applyFont="1" applyBorder="1" applyAlignment="1" applyProtection="1">
      <alignment horizontal="distributed" vertical="center"/>
      <protection hidden="1"/>
    </xf>
    <xf numFmtId="0" fontId="12" fillId="0" borderId="14" xfId="0" applyFont="1" applyBorder="1" applyAlignment="1" applyProtection="1">
      <alignment horizontal="distributed" vertical="center"/>
      <protection hidden="1"/>
    </xf>
    <xf numFmtId="0" fontId="9" fillId="0" borderId="21" xfId="0" applyFont="1" applyBorder="1" applyAlignment="1" applyProtection="1">
      <alignment horizontal="center" vertical="center"/>
      <protection hidden="1"/>
    </xf>
    <xf numFmtId="0" fontId="13" fillId="0" borderId="22" xfId="0" applyFont="1" applyBorder="1" applyAlignment="1" applyProtection="1">
      <alignment horizontal="center" vertical="center"/>
      <protection hidden="1"/>
    </xf>
    <xf numFmtId="0" fontId="12" fillId="0" borderId="0" xfId="0" applyFont="1" applyAlignment="1" applyProtection="1">
      <alignment horizontal="center"/>
      <protection hidden="1"/>
    </xf>
    <xf numFmtId="0" fontId="6" fillId="0" borderId="23" xfId="0" applyFont="1" applyBorder="1" applyAlignment="1" applyProtection="1">
      <alignment horizontal="center" vertical="center"/>
      <protection hidden="1"/>
    </xf>
    <xf numFmtId="0" fontId="5" fillId="0" borderId="0" xfId="1" applyProtection="1">
      <protection hidden="1"/>
    </xf>
    <xf numFmtId="0" fontId="9" fillId="0" borderId="31"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hidden="1"/>
    </xf>
    <xf numFmtId="0" fontId="11" fillId="0" borderId="33" xfId="0" applyFont="1" applyBorder="1" applyAlignment="1" applyProtection="1">
      <alignment horizontal="distributed" vertical="center"/>
      <protection hidden="1"/>
    </xf>
    <xf numFmtId="0" fontId="12" fillId="0" borderId="33" xfId="0" applyFont="1" applyBorder="1" applyAlignment="1" applyProtection="1">
      <alignment horizontal="distributed" vertical="center"/>
      <protection hidden="1"/>
    </xf>
    <xf numFmtId="0" fontId="15" fillId="0" borderId="14" xfId="0" applyFont="1" applyBorder="1" applyAlignment="1" applyProtection="1">
      <protection hidden="1"/>
    </xf>
    <xf numFmtId="0" fontId="13" fillId="0" borderId="37" xfId="0" applyFont="1" applyBorder="1" applyAlignment="1" applyProtection="1">
      <alignment horizontal="center" vertical="center"/>
      <protection hidden="1"/>
    </xf>
    <xf numFmtId="0" fontId="2" fillId="0" borderId="38"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protection hidden="1"/>
    </xf>
    <xf numFmtId="0" fontId="6" fillId="0" borderId="40" xfId="0" applyFont="1" applyBorder="1" applyAlignment="1" applyProtection="1">
      <alignment vertical="center" wrapText="1"/>
      <protection hidden="1"/>
    </xf>
    <xf numFmtId="0" fontId="13" fillId="0" borderId="41" xfId="0" applyFont="1" applyBorder="1" applyAlignment="1" applyProtection="1">
      <alignment horizontal="center" vertical="center"/>
      <protection hidden="1"/>
    </xf>
    <xf numFmtId="0" fontId="13" fillId="0" borderId="42"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13" fillId="0" borderId="0" xfId="0" applyFont="1" applyAlignment="1" applyProtection="1">
      <alignment horizontal="distributed" vertical="center"/>
      <protection hidden="1"/>
    </xf>
    <xf numFmtId="0" fontId="2" fillId="0" borderId="0" xfId="0" applyFont="1" applyAlignment="1" applyProtection="1">
      <alignment horizontal="distributed" vertical="center"/>
      <protection hidden="1"/>
    </xf>
    <xf numFmtId="0" fontId="24" fillId="0" borderId="0" xfId="0" applyFont="1" applyAlignment="1" applyProtection="1">
      <alignment horizontal="center"/>
      <protection hidden="1"/>
    </xf>
    <xf numFmtId="0" fontId="2" fillId="0" borderId="44"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13" fillId="0" borderId="46" xfId="0" applyFont="1" applyBorder="1" applyAlignment="1" applyProtection="1">
      <alignment horizontal="distributed" vertical="center"/>
      <protection hidden="1"/>
    </xf>
    <xf numFmtId="0" fontId="2" fillId="0" borderId="46" xfId="0" applyFont="1" applyBorder="1" applyAlignment="1" applyProtection="1">
      <alignment horizontal="distributed" vertical="center"/>
      <protection hidden="1"/>
    </xf>
    <xf numFmtId="0" fontId="2" fillId="0" borderId="34" xfId="0" applyFont="1" applyBorder="1" applyAlignment="1" applyProtection="1">
      <alignment horizontal="center" vertical="center"/>
      <protection hidden="1"/>
    </xf>
    <xf numFmtId="0" fontId="2" fillId="0" borderId="47" xfId="0" applyFont="1" applyBorder="1" applyAlignment="1" applyProtection="1">
      <alignment horizontal="center" vertical="center"/>
      <protection hidden="1"/>
    </xf>
    <xf numFmtId="0" fontId="2" fillId="0" borderId="48" xfId="0" applyFont="1" applyBorder="1" applyAlignment="1" applyProtection="1">
      <alignment horizontal="center" vertical="center"/>
      <protection hidden="1"/>
    </xf>
    <xf numFmtId="0" fontId="13" fillId="0" borderId="49" xfId="0" applyFont="1" applyBorder="1" applyAlignment="1" applyProtection="1">
      <alignment horizontal="distributed" vertical="center"/>
      <protection hidden="1"/>
    </xf>
    <xf numFmtId="0" fontId="2" fillId="0" borderId="49" xfId="0" applyFont="1" applyBorder="1" applyAlignment="1" applyProtection="1">
      <alignment horizontal="distributed" vertical="center"/>
      <protection hidden="1"/>
    </xf>
    <xf numFmtId="0" fontId="13" fillId="0" borderId="47"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50" xfId="0" applyFont="1" applyBorder="1" applyAlignment="1" applyProtection="1">
      <alignment horizontal="center" vertical="center" wrapText="1"/>
      <protection hidden="1"/>
    </xf>
    <xf numFmtId="0" fontId="10" fillId="0" borderId="58" xfId="0" applyFont="1" applyBorder="1" applyAlignment="1" applyProtection="1">
      <alignment horizontal="center" vertical="center"/>
      <protection hidden="1"/>
    </xf>
    <xf numFmtId="0" fontId="11" fillId="0" borderId="59" xfId="0" applyFont="1" applyBorder="1" applyAlignment="1" applyProtection="1">
      <alignment horizontal="distributed" vertical="center"/>
      <protection hidden="1"/>
    </xf>
    <xf numFmtId="0" fontId="12" fillId="0" borderId="59" xfId="0" applyFont="1" applyBorder="1" applyAlignment="1" applyProtection="1">
      <alignment horizontal="distributed" vertical="center"/>
      <protection hidden="1"/>
    </xf>
    <xf numFmtId="0" fontId="13" fillId="0" borderId="60"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1" fillId="0" borderId="61" xfId="0" applyFont="1" applyBorder="1" applyAlignment="1" applyProtection="1">
      <alignment horizontal="distributed" vertical="center"/>
      <protection hidden="1"/>
    </xf>
    <xf numFmtId="0" fontId="12" fillId="0" borderId="61" xfId="0" applyFont="1" applyBorder="1" applyAlignment="1" applyProtection="1">
      <alignment horizontal="distributed" vertical="center"/>
      <protection hidden="1"/>
    </xf>
    <xf numFmtId="0" fontId="13" fillId="0" borderId="62" xfId="0" applyFont="1" applyBorder="1" applyAlignment="1" applyProtection="1">
      <alignment horizontal="center" vertical="center"/>
      <protection hidden="1"/>
    </xf>
    <xf numFmtId="0" fontId="10" fillId="0" borderId="63" xfId="0" applyFont="1" applyBorder="1" applyAlignment="1" applyProtection="1">
      <alignment horizontal="center" vertical="center"/>
      <protection hidden="1"/>
    </xf>
    <xf numFmtId="0" fontId="11" fillId="0" borderId="64" xfId="0" applyFont="1" applyBorder="1" applyAlignment="1" applyProtection="1">
      <alignment horizontal="distributed" vertical="center"/>
      <protection hidden="1"/>
    </xf>
    <xf numFmtId="0" fontId="0" fillId="0" borderId="20" xfId="0" applyBorder="1" applyAlignment="1" applyProtection="1">
      <alignment horizontal="center"/>
      <protection hidden="1"/>
    </xf>
    <xf numFmtId="0" fontId="24" fillId="0" borderId="48" xfId="0" applyFont="1" applyBorder="1" applyAlignment="1" applyProtection="1">
      <alignment horizontal="center"/>
      <protection hidden="1"/>
    </xf>
    <xf numFmtId="0" fontId="24" fillId="0" borderId="49" xfId="0" applyFont="1" applyBorder="1" applyAlignment="1" applyProtection="1">
      <alignment horizontal="center"/>
      <protection hidden="1"/>
    </xf>
    <xf numFmtId="0" fontId="24" fillId="0" borderId="66" xfId="0" applyFont="1" applyBorder="1" applyAlignment="1" applyProtection="1">
      <alignment horizontal="center"/>
      <protection hidden="1"/>
    </xf>
    <xf numFmtId="0" fontId="20" fillId="0" borderId="67" xfId="0" applyFont="1" applyBorder="1" applyAlignment="1" applyProtection="1">
      <alignment horizontal="center" vertical="center"/>
      <protection hidden="1"/>
    </xf>
    <xf numFmtId="0" fontId="27" fillId="0" borderId="68" xfId="0" applyFont="1" applyBorder="1" applyAlignment="1" applyProtection="1">
      <alignment horizontal="center" vertical="center"/>
      <protection hidden="1"/>
    </xf>
    <xf numFmtId="0" fontId="28" fillId="0" borderId="0" xfId="0" applyFont="1" applyAlignment="1" applyProtection="1">
      <protection hidden="1"/>
    </xf>
    <xf numFmtId="0" fontId="18" fillId="0" borderId="57" xfId="0" applyFont="1" applyBorder="1" applyAlignment="1" applyProtection="1">
      <alignment horizontal="center" vertical="center"/>
      <protection locked="0"/>
    </xf>
    <xf numFmtId="0" fontId="18" fillId="2" borderId="0" xfId="0" applyFont="1" applyFill="1" applyProtection="1">
      <alignment vertical="center"/>
      <protection hidden="1"/>
    </xf>
    <xf numFmtId="0" fontId="31" fillId="2" borderId="0" xfId="0" applyFont="1" applyFill="1" applyProtection="1">
      <alignment vertical="center"/>
      <protection hidden="1"/>
    </xf>
    <xf numFmtId="0" fontId="18" fillId="0" borderId="0" xfId="0" applyFont="1">
      <alignment vertical="center"/>
    </xf>
    <xf numFmtId="0" fontId="25" fillId="0" borderId="52" xfId="0" applyFont="1" applyBorder="1" applyAlignment="1" applyProtection="1">
      <alignment horizontal="center" vertical="center" shrinkToFit="1"/>
      <protection locked="0"/>
    </xf>
    <xf numFmtId="0" fontId="37" fillId="2" borderId="0" xfId="0" applyFont="1" applyFill="1" applyProtection="1">
      <alignment vertical="center"/>
      <protection hidden="1"/>
    </xf>
    <xf numFmtId="0" fontId="18" fillId="0" borderId="0" xfId="0" applyFont="1" applyAlignment="1">
      <alignment horizontal="center" vertical="center"/>
    </xf>
    <xf numFmtId="0" fontId="19" fillId="2" borderId="0" xfId="0" applyFont="1" applyFill="1" applyAlignment="1" applyProtection="1">
      <alignment horizontal="center" vertical="center"/>
      <protection hidden="1"/>
    </xf>
    <xf numFmtId="177" fontId="19" fillId="2" borderId="0" xfId="0" applyNumberFormat="1" applyFont="1" applyFill="1" applyAlignment="1" applyProtection="1">
      <alignment horizontal="center" vertical="center"/>
      <protection hidden="1"/>
    </xf>
    <xf numFmtId="0" fontId="45" fillId="2" borderId="0" xfId="0" applyFont="1" applyFill="1" applyAlignment="1" applyProtection="1">
      <alignment horizontal="center" vertical="center"/>
      <protection hidden="1"/>
    </xf>
    <xf numFmtId="0" fontId="42" fillId="2" borderId="0" xfId="0" applyFont="1" applyFill="1" applyAlignment="1" applyProtection="1">
      <alignment horizontal="center" vertical="center" shrinkToFit="1"/>
      <protection hidden="1"/>
    </xf>
    <xf numFmtId="0" fontId="43" fillId="2" borderId="0" xfId="0" applyFont="1" applyFill="1" applyAlignment="1" applyProtection="1">
      <alignment horizontal="center" vertical="center" shrinkToFit="1"/>
      <protection hidden="1"/>
    </xf>
    <xf numFmtId="0" fontId="44" fillId="2" borderId="0" xfId="0" applyFont="1" applyFill="1" applyAlignment="1" applyProtection="1">
      <alignment vertical="center" shrinkToFit="1"/>
      <protection hidden="1"/>
    </xf>
    <xf numFmtId="0" fontId="45" fillId="2" borderId="0" xfId="0" applyFont="1" applyFill="1" applyAlignment="1" applyProtection="1">
      <alignment horizontal="center" vertical="center" shrinkToFit="1"/>
      <protection hidden="1"/>
    </xf>
    <xf numFmtId="178" fontId="45" fillId="2" borderId="0" xfId="0" applyNumberFormat="1" applyFont="1" applyFill="1" applyAlignment="1" applyProtection="1">
      <alignment horizontal="center" vertical="center" shrinkToFit="1"/>
      <protection hidden="1"/>
    </xf>
    <xf numFmtId="177" fontId="45" fillId="2" borderId="0" xfId="0" applyNumberFormat="1" applyFont="1" applyFill="1" applyAlignment="1" applyProtection="1">
      <alignment horizontal="center" vertical="center" shrinkToFit="1"/>
      <protection hidden="1"/>
    </xf>
    <xf numFmtId="179" fontId="45" fillId="2" borderId="0" xfId="0" applyNumberFormat="1" applyFont="1" applyFill="1" applyAlignment="1" applyProtection="1">
      <alignment horizontal="center" vertical="center" shrinkToFit="1"/>
      <protection hidden="1"/>
    </xf>
    <xf numFmtId="0" fontId="41" fillId="0" borderId="8" xfId="0" applyFont="1" applyBorder="1" applyAlignment="1" applyProtection="1">
      <alignment horizontal="right" vertical="center"/>
      <protection hidden="1"/>
    </xf>
    <xf numFmtId="177" fontId="45" fillId="2" borderId="0" xfId="0" applyNumberFormat="1" applyFont="1" applyFill="1" applyAlignment="1" applyProtection="1">
      <alignment horizontal="center" vertical="center"/>
      <protection hidden="1"/>
    </xf>
    <xf numFmtId="0" fontId="46" fillId="2" borderId="0" xfId="0" applyFont="1" applyFill="1" applyAlignment="1" applyProtection="1">
      <alignment horizontal="right" vertical="center"/>
      <protection hidden="1"/>
    </xf>
    <xf numFmtId="178" fontId="45" fillId="2" borderId="0" xfId="0" applyNumberFormat="1" applyFont="1" applyFill="1" applyAlignment="1" applyProtection="1">
      <alignment horizontal="center" vertical="center"/>
      <protection hidden="1"/>
    </xf>
    <xf numFmtId="0" fontId="22" fillId="0" borderId="115" xfId="0" applyFont="1" applyBorder="1" applyAlignment="1" applyProtection="1">
      <alignment horizontal="center" vertical="center" shrinkToFit="1"/>
      <protection locked="0"/>
    </xf>
    <xf numFmtId="0" fontId="22" fillId="0" borderId="99" xfId="0" applyFont="1" applyBorder="1" applyAlignment="1" applyProtection="1">
      <alignment horizontal="center" vertical="center" shrinkToFit="1"/>
      <protection locked="0"/>
    </xf>
    <xf numFmtId="0" fontId="22" fillId="0" borderId="98" xfId="0" applyFont="1" applyBorder="1" applyAlignment="1" applyProtection="1">
      <alignment vertical="center" shrinkToFit="1"/>
      <protection locked="0"/>
    </xf>
    <xf numFmtId="0" fontId="22" fillId="0" borderId="99" xfId="0" applyFont="1" applyBorder="1" applyAlignment="1" applyProtection="1">
      <alignment vertical="center" shrinkToFit="1"/>
      <protection locked="0"/>
    </xf>
    <xf numFmtId="0" fontId="19" fillId="0" borderId="24" xfId="0" applyFont="1" applyBorder="1" applyAlignment="1" applyProtection="1">
      <alignment horizontal="center" vertical="center" shrinkToFit="1"/>
      <protection locked="0"/>
    </xf>
    <xf numFmtId="178" fontId="19" fillId="0" borderId="24" xfId="0" applyNumberFormat="1" applyFont="1" applyBorder="1" applyAlignment="1" applyProtection="1">
      <alignment horizontal="center" vertical="center" shrinkToFit="1"/>
      <protection locked="0"/>
    </xf>
    <xf numFmtId="177" fontId="19" fillId="0" borderId="24" xfId="0" applyNumberFormat="1" applyFont="1" applyBorder="1" applyAlignment="1" applyProtection="1">
      <alignment horizontal="center" vertical="center" shrinkToFit="1"/>
      <protection locked="0"/>
    </xf>
    <xf numFmtId="179" fontId="19" fillId="0" borderId="28" xfId="0" applyNumberFormat="1" applyFont="1" applyBorder="1" applyAlignment="1" applyProtection="1">
      <alignment horizontal="center" vertical="center" shrinkToFit="1"/>
      <protection locked="0"/>
    </xf>
    <xf numFmtId="0" fontId="22" fillId="0" borderId="100" xfId="0" applyFont="1" applyBorder="1" applyAlignment="1" applyProtection="1">
      <alignment horizontal="center" vertical="center" shrinkToFit="1"/>
      <protection locked="0"/>
    </xf>
    <xf numFmtId="0" fontId="22" fillId="0" borderId="101" xfId="0" applyFont="1" applyBorder="1" applyAlignment="1" applyProtection="1">
      <alignment horizontal="center" vertical="center" shrinkToFit="1"/>
      <protection locked="0"/>
    </xf>
    <xf numFmtId="0" fontId="22" fillId="0" borderId="100" xfId="0" applyFont="1" applyBorder="1" applyAlignment="1" applyProtection="1">
      <alignment vertical="center" shrinkToFit="1"/>
      <protection locked="0"/>
    </xf>
    <xf numFmtId="0" fontId="22" fillId="0" borderId="101" xfId="0" applyFont="1" applyBorder="1" applyAlignment="1" applyProtection="1">
      <alignment vertical="center" shrinkToFit="1"/>
      <protection locked="0"/>
    </xf>
    <xf numFmtId="0" fontId="19" fillId="0" borderId="25" xfId="0" applyFont="1" applyBorder="1" applyAlignment="1" applyProtection="1">
      <alignment horizontal="center" vertical="center" shrinkToFit="1"/>
      <protection locked="0"/>
    </xf>
    <xf numFmtId="178" fontId="19" fillId="0" borderId="25" xfId="0" applyNumberFormat="1" applyFont="1" applyBorder="1" applyAlignment="1" applyProtection="1">
      <alignment horizontal="center" vertical="center" shrinkToFit="1"/>
      <protection locked="0"/>
    </xf>
    <xf numFmtId="177" fontId="19" fillId="0" borderId="25" xfId="0" applyNumberFormat="1" applyFont="1" applyBorder="1" applyAlignment="1" applyProtection="1">
      <alignment horizontal="center" vertical="center" shrinkToFit="1"/>
      <protection locked="0"/>
    </xf>
    <xf numFmtId="179" fontId="19" fillId="0" borderId="29" xfId="0" applyNumberFormat="1" applyFont="1" applyBorder="1" applyAlignment="1" applyProtection="1">
      <alignment horizontal="center" vertical="center" shrinkToFit="1"/>
      <protection locked="0"/>
    </xf>
    <xf numFmtId="0" fontId="22" fillId="0" borderId="98" xfId="0" applyFont="1" applyBorder="1" applyAlignment="1" applyProtection="1">
      <alignment horizontal="center" vertical="center" shrinkToFit="1"/>
      <protection locked="0"/>
    </xf>
    <xf numFmtId="0" fontId="23" fillId="0" borderId="98" xfId="0" applyFont="1" applyBorder="1" applyAlignment="1" applyProtection="1">
      <alignment vertical="center" shrinkToFit="1"/>
      <protection locked="0"/>
    </xf>
    <xf numFmtId="0" fontId="23" fillId="0" borderId="99" xfId="0" applyFont="1" applyBorder="1" applyAlignment="1" applyProtection="1">
      <alignment vertical="center" shrinkToFit="1"/>
      <protection locked="0"/>
    </xf>
    <xf numFmtId="179" fontId="40" fillId="0" borderId="28" xfId="0" applyNumberFormat="1" applyFont="1" applyBorder="1" applyAlignment="1" applyProtection="1">
      <alignment horizontal="center" vertical="center" shrinkToFit="1"/>
      <protection locked="0"/>
    </xf>
    <xf numFmtId="0" fontId="23" fillId="0" borderId="100" xfId="0" applyFont="1" applyBorder="1" applyAlignment="1" applyProtection="1">
      <alignment vertical="center" shrinkToFit="1"/>
      <protection locked="0"/>
    </xf>
    <xf numFmtId="0" fontId="23" fillId="0" borderId="101" xfId="0" applyFont="1" applyBorder="1" applyAlignment="1" applyProtection="1">
      <alignment vertical="center" shrinkToFit="1"/>
      <protection locked="0"/>
    </xf>
    <xf numFmtId="0" fontId="23" fillId="0" borderId="106" xfId="0" applyFont="1" applyBorder="1" applyAlignment="1" applyProtection="1">
      <alignment vertical="center" shrinkToFit="1"/>
      <protection locked="0"/>
    </xf>
    <xf numFmtId="0" fontId="23" fillId="0" borderId="107" xfId="0" applyFont="1" applyBorder="1" applyAlignment="1" applyProtection="1">
      <alignment vertical="center" shrinkToFit="1"/>
      <protection locked="0"/>
    </xf>
    <xf numFmtId="0" fontId="19" fillId="0" borderId="26" xfId="0" applyFont="1" applyBorder="1" applyAlignment="1" applyProtection="1">
      <alignment horizontal="center" vertical="center" shrinkToFit="1"/>
      <protection locked="0"/>
    </xf>
    <xf numFmtId="178" fontId="19" fillId="0" borderId="26" xfId="0" applyNumberFormat="1" applyFont="1" applyBorder="1" applyAlignment="1" applyProtection="1">
      <alignment horizontal="center" vertical="center" shrinkToFit="1"/>
      <protection locked="0"/>
    </xf>
    <xf numFmtId="177" fontId="19" fillId="0" borderId="26" xfId="0" applyNumberFormat="1" applyFont="1" applyBorder="1" applyAlignment="1" applyProtection="1">
      <alignment horizontal="center" vertical="center" shrinkToFit="1"/>
      <protection locked="0"/>
    </xf>
    <xf numFmtId="179" fontId="19" fillId="0" borderId="30" xfId="0" applyNumberFormat="1" applyFont="1" applyBorder="1" applyAlignment="1" applyProtection="1">
      <alignment horizontal="center" vertical="center" shrinkToFit="1"/>
      <protection locked="0"/>
    </xf>
    <xf numFmtId="0" fontId="22" fillId="0" borderId="102" xfId="0" applyFont="1" applyBorder="1" applyAlignment="1" applyProtection="1">
      <alignment horizontal="center" vertical="center" shrinkToFit="1"/>
      <protection locked="0"/>
    </xf>
    <xf numFmtId="0" fontId="22" fillId="0" borderId="103" xfId="0" applyFont="1" applyBorder="1" applyAlignment="1" applyProtection="1">
      <alignment horizontal="center" vertical="center" shrinkToFit="1"/>
      <protection locked="0"/>
    </xf>
    <xf numFmtId="0" fontId="23" fillId="0" borderId="102" xfId="0" applyFont="1" applyBorder="1" applyAlignment="1" applyProtection="1">
      <alignment vertical="center" shrinkToFit="1"/>
      <protection locked="0"/>
    </xf>
    <xf numFmtId="0" fontId="23" fillId="0" borderId="103" xfId="0" applyFont="1" applyBorder="1" applyAlignment="1" applyProtection="1">
      <alignment vertical="center" shrinkToFit="1"/>
      <protection locked="0"/>
    </xf>
    <xf numFmtId="0" fontId="19" fillId="0" borderId="27" xfId="0" applyFont="1" applyBorder="1" applyAlignment="1" applyProtection="1">
      <alignment horizontal="center" vertical="center" shrinkToFit="1"/>
      <protection locked="0"/>
    </xf>
    <xf numFmtId="178" fontId="19" fillId="0" borderId="27" xfId="0" applyNumberFormat="1" applyFont="1" applyBorder="1" applyAlignment="1" applyProtection="1">
      <alignment horizontal="center" vertical="center" shrinkToFit="1"/>
      <protection locked="0"/>
    </xf>
    <xf numFmtId="177" fontId="19" fillId="0" borderId="27" xfId="0" applyNumberFormat="1" applyFont="1" applyBorder="1" applyAlignment="1" applyProtection="1">
      <alignment horizontal="center" vertical="center" shrinkToFit="1"/>
      <protection locked="0"/>
    </xf>
    <xf numFmtId="179" fontId="19" fillId="0" borderId="112" xfId="0" applyNumberFormat="1" applyFont="1" applyBorder="1" applyAlignment="1" applyProtection="1">
      <alignment horizontal="center" vertical="center" shrinkToFit="1"/>
      <protection locked="0"/>
    </xf>
    <xf numFmtId="0" fontId="22" fillId="0" borderId="104" xfId="0" applyFont="1" applyBorder="1" applyAlignment="1" applyProtection="1">
      <alignment horizontal="center" vertical="center" shrinkToFit="1"/>
      <protection locked="0"/>
    </xf>
    <xf numFmtId="0" fontId="22" fillId="0" borderId="105" xfId="0" applyFont="1" applyBorder="1" applyAlignment="1" applyProtection="1">
      <alignment horizontal="center" vertical="center" shrinkToFit="1"/>
      <protection locked="0"/>
    </xf>
    <xf numFmtId="0" fontId="23" fillId="0" borderId="56" xfId="0" applyFont="1" applyBorder="1" applyAlignment="1" applyProtection="1">
      <alignment horizontal="center" vertical="center" shrinkToFit="1"/>
      <protection locked="0"/>
    </xf>
    <xf numFmtId="178" fontId="23" fillId="0" borderId="56" xfId="0" applyNumberFormat="1" applyFont="1" applyBorder="1" applyAlignment="1" applyProtection="1">
      <alignment horizontal="center" vertical="center" shrinkToFit="1"/>
      <protection locked="0"/>
    </xf>
    <xf numFmtId="177" fontId="19" fillId="0" borderId="57" xfId="0" applyNumberFormat="1" applyFont="1" applyBorder="1" applyAlignment="1" applyProtection="1">
      <alignment horizontal="center" vertical="center" shrinkToFit="1"/>
      <protection locked="0"/>
    </xf>
    <xf numFmtId="0" fontId="22" fillId="0" borderId="17" xfId="0" applyFont="1" applyBorder="1" applyProtection="1">
      <alignment vertical="center"/>
      <protection locked="0"/>
    </xf>
    <xf numFmtId="0" fontId="19" fillId="0" borderId="108" xfId="0" applyFont="1" applyBorder="1" applyAlignment="1">
      <alignment horizontal="center" vertical="center"/>
    </xf>
    <xf numFmtId="0" fontId="31" fillId="2" borderId="0" xfId="0" applyFont="1" applyFill="1">
      <alignment vertical="center"/>
    </xf>
    <xf numFmtId="0" fontId="18" fillId="2" borderId="0" xfId="0" applyFont="1" applyFill="1">
      <alignment vertical="center"/>
    </xf>
    <xf numFmtId="0" fontId="19" fillId="0" borderId="36" xfId="0" applyFont="1" applyBorder="1" applyAlignment="1">
      <alignment horizontal="center" vertical="center"/>
    </xf>
    <xf numFmtId="0" fontId="18" fillId="0" borderId="2" xfId="0" applyFont="1" applyBorder="1">
      <alignment vertical="center"/>
    </xf>
    <xf numFmtId="0" fontId="18" fillId="0" borderId="1" xfId="0" applyFont="1" applyBorder="1">
      <alignment vertical="center"/>
    </xf>
    <xf numFmtId="0" fontId="19" fillId="0" borderId="3" xfId="0" applyFont="1" applyBorder="1" applyAlignment="1">
      <alignment horizontal="center" vertical="center"/>
    </xf>
    <xf numFmtId="0" fontId="18" fillId="3" borderId="0" xfId="0" applyFont="1" applyFill="1" applyAlignment="1">
      <alignment horizontal="center" vertical="center"/>
    </xf>
    <xf numFmtId="0" fontId="33" fillId="2" borderId="0" xfId="0" applyFont="1" applyFill="1">
      <alignment vertical="center"/>
    </xf>
    <xf numFmtId="0" fontId="14" fillId="0" borderId="54" xfId="0" applyFont="1" applyBorder="1" applyAlignment="1">
      <alignment vertical="center" wrapText="1"/>
    </xf>
    <xf numFmtId="0" fontId="14" fillId="0" borderId="72" xfId="0" applyFont="1" applyBorder="1" applyAlignment="1">
      <alignment vertical="center" wrapText="1"/>
    </xf>
    <xf numFmtId="0" fontId="14" fillId="0" borderId="0" xfId="0" applyFont="1" applyAlignment="1">
      <alignment vertical="center" wrapText="1"/>
    </xf>
    <xf numFmtId="0" fontId="38" fillId="2" borderId="0" xfId="0" applyFont="1" applyFill="1">
      <alignment vertical="center"/>
    </xf>
    <xf numFmtId="0" fontId="19" fillId="0" borderId="3" xfId="0" applyFont="1" applyBorder="1" applyAlignment="1">
      <alignment horizontal="center" vertical="center" shrinkToFit="1"/>
    </xf>
    <xf numFmtId="0" fontId="14" fillId="0" borderId="51" xfId="0" applyFont="1" applyBorder="1" applyAlignment="1">
      <alignment vertical="center" wrapText="1"/>
    </xf>
    <xf numFmtId="0" fontId="25" fillId="0" borderId="51" xfId="0" applyFont="1" applyBorder="1" applyAlignment="1">
      <alignment horizontal="center" vertical="center"/>
    </xf>
    <xf numFmtId="0" fontId="36" fillId="0" borderId="0" xfId="0" applyFont="1" applyAlignment="1">
      <alignment horizontal="right" vertical="center"/>
    </xf>
    <xf numFmtId="0" fontId="18" fillId="3" borderId="0" xfId="0" applyFont="1" applyFill="1">
      <alignment vertical="center"/>
    </xf>
    <xf numFmtId="0" fontId="19" fillId="0" borderId="77" xfId="0" applyFont="1" applyBorder="1" applyAlignment="1">
      <alignment horizontal="center" vertical="center"/>
    </xf>
    <xf numFmtId="0" fontId="25" fillId="0" borderId="51" xfId="0" applyFont="1" applyBorder="1">
      <alignment vertical="center"/>
    </xf>
    <xf numFmtId="0" fontId="25" fillId="0" borderId="0" xfId="0" applyFont="1" applyAlignment="1">
      <alignment horizontal="center" vertical="center"/>
    </xf>
    <xf numFmtId="0" fontId="25" fillId="0" borderId="0" xfId="0" applyFont="1">
      <alignment vertical="center"/>
    </xf>
    <xf numFmtId="0" fontId="19" fillId="0" borderId="35" xfId="0" applyFont="1" applyBorder="1" applyAlignment="1">
      <alignment horizontal="center" vertical="center" shrinkToFit="1"/>
    </xf>
    <xf numFmtId="0" fontId="18" fillId="0" borderId="121" xfId="0" applyFont="1" applyBorder="1">
      <alignment vertical="center"/>
    </xf>
    <xf numFmtId="0" fontId="19" fillId="2" borderId="0" xfId="0" applyFont="1" applyFill="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1" fillId="0" borderId="6" xfId="0" applyFont="1" applyBorder="1">
      <alignment vertical="center"/>
    </xf>
    <xf numFmtId="0" fontId="18" fillId="0" borderId="7" xfId="0" applyFont="1" applyBorder="1" applyAlignment="1">
      <alignment horizontal="center" vertical="center"/>
    </xf>
    <xf numFmtId="0" fontId="18" fillId="0" borderId="8" xfId="0" applyFont="1" applyBorder="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37" fillId="2" borderId="0" xfId="0" applyFont="1" applyFill="1">
      <alignment vertical="center"/>
    </xf>
    <xf numFmtId="0" fontId="18" fillId="0" borderId="9" xfId="0" applyFont="1" applyBorder="1" applyAlignment="1">
      <alignment horizontal="center" vertical="center"/>
    </xf>
    <xf numFmtId="0" fontId="19" fillId="0" borderId="0" xfId="0" applyFont="1" applyAlignment="1">
      <alignment horizontal="center" vertical="center"/>
    </xf>
    <xf numFmtId="0" fontId="45" fillId="2" borderId="0" xfId="0" applyFont="1" applyFill="1" applyAlignment="1">
      <alignment horizontal="center" vertical="center"/>
    </xf>
    <xf numFmtId="0" fontId="18" fillId="0" borderId="10" xfId="0" applyFont="1" applyBorder="1" applyAlignment="1">
      <alignment horizontal="center" vertical="center"/>
    </xf>
    <xf numFmtId="0" fontId="18" fillId="0" borderId="7" xfId="0" applyFont="1" applyBorder="1">
      <alignment vertical="center"/>
    </xf>
    <xf numFmtId="0" fontId="19" fillId="0" borderId="7" xfId="0" applyFont="1" applyBorder="1" applyAlignment="1">
      <alignment horizontal="center" vertical="center"/>
    </xf>
    <xf numFmtId="177" fontId="19" fillId="0" borderId="7" xfId="0" applyNumberFormat="1" applyFont="1" applyBorder="1" applyAlignment="1">
      <alignment horizontal="center" vertical="center"/>
    </xf>
    <xf numFmtId="0" fontId="18" fillId="0" borderId="11" xfId="0" applyFont="1" applyBorder="1" applyAlignment="1">
      <alignment horizontal="center" vertical="center"/>
    </xf>
    <xf numFmtId="0" fontId="19" fillId="0" borderId="73" xfId="0" applyFont="1" applyBorder="1" applyAlignment="1">
      <alignment horizontal="center" vertical="center"/>
    </xf>
    <xf numFmtId="177" fontId="19" fillId="2" borderId="0" xfId="0" applyNumberFormat="1" applyFont="1" applyFill="1" applyAlignment="1">
      <alignment horizontal="center" vertical="center"/>
    </xf>
    <xf numFmtId="0" fontId="22" fillId="2" borderId="0" xfId="0" applyFont="1" applyFill="1" applyAlignment="1">
      <alignment horizontal="center" vertical="center" shrinkToFit="1"/>
    </xf>
    <xf numFmtId="0" fontId="23" fillId="2" borderId="0" xfId="0" applyFont="1" applyFill="1" applyAlignment="1">
      <alignment vertical="center" shrinkToFit="1"/>
    </xf>
    <xf numFmtId="0" fontId="19" fillId="2" borderId="0" xfId="0" applyFont="1" applyFill="1" applyAlignment="1">
      <alignment horizontal="center" vertical="center" shrinkToFit="1"/>
    </xf>
    <xf numFmtId="178" fontId="19" fillId="2" borderId="0" xfId="0" applyNumberFormat="1" applyFont="1" applyFill="1" applyAlignment="1">
      <alignment horizontal="center" vertical="center" shrinkToFit="1"/>
    </xf>
    <xf numFmtId="177" fontId="19" fillId="2" borderId="0" xfId="0" applyNumberFormat="1" applyFont="1" applyFill="1" applyAlignment="1">
      <alignment horizontal="center" vertical="center" shrinkToFit="1"/>
    </xf>
    <xf numFmtId="179" fontId="19" fillId="2" borderId="0" xfId="0" applyNumberFormat="1" applyFont="1" applyFill="1" applyAlignment="1">
      <alignment horizontal="center" vertical="center" shrinkToFit="1"/>
    </xf>
    <xf numFmtId="0" fontId="26" fillId="0" borderId="53" xfId="0" applyFont="1" applyBorder="1">
      <alignment vertical="center"/>
    </xf>
    <xf numFmtId="0" fontId="22" fillId="0" borderId="0" xfId="0" applyFont="1" applyAlignment="1">
      <alignment horizontal="center" vertical="center"/>
    </xf>
    <xf numFmtId="0" fontId="23" fillId="0" borderId="0" xfId="0" applyFont="1">
      <alignment vertical="center"/>
    </xf>
    <xf numFmtId="178" fontId="19" fillId="0" borderId="0" xfId="0" applyNumberFormat="1" applyFont="1" applyAlignment="1">
      <alignment horizontal="center" vertical="center"/>
    </xf>
    <xf numFmtId="177" fontId="19" fillId="0" borderId="72" xfId="0" applyNumberFormat="1" applyFont="1" applyBorder="1" applyAlignment="1">
      <alignment horizontal="center" vertical="center"/>
    </xf>
    <xf numFmtId="0" fontId="31" fillId="3" borderId="0" xfId="0" applyFont="1" applyFill="1">
      <alignment vertical="center"/>
    </xf>
    <xf numFmtId="0" fontId="22" fillId="2" borderId="0" xfId="0" applyFont="1" applyFill="1" applyAlignment="1">
      <alignment horizontal="center" vertical="center"/>
    </xf>
    <xf numFmtId="0" fontId="23" fillId="2" borderId="0" xfId="0" applyFont="1" applyFill="1">
      <alignment vertical="center"/>
    </xf>
    <xf numFmtId="178" fontId="19" fillId="2" borderId="0" xfId="0" applyNumberFormat="1" applyFont="1" applyFill="1" applyAlignment="1">
      <alignment horizontal="center" vertical="center"/>
    </xf>
    <xf numFmtId="0" fontId="18" fillId="0" borderId="55" xfId="0" applyFont="1" applyBorder="1" applyAlignment="1">
      <alignment horizontal="center" vertical="center"/>
    </xf>
    <xf numFmtId="177" fontId="19" fillId="0" borderId="0" xfId="0" applyNumberFormat="1" applyFont="1" applyAlignment="1">
      <alignment horizontal="center" vertical="center"/>
    </xf>
    <xf numFmtId="0" fontId="23" fillId="2" borderId="0" xfId="0" applyFont="1" applyFill="1" applyAlignment="1">
      <alignment horizontal="center" vertical="center" shrinkToFit="1"/>
    </xf>
    <xf numFmtId="178" fontId="23" fillId="2" borderId="0" xfId="0" applyNumberFormat="1" applyFont="1" applyFill="1" applyAlignment="1">
      <alignment horizontal="center" vertical="center" shrinkToFit="1"/>
    </xf>
    <xf numFmtId="14" fontId="18" fillId="0" borderId="0" xfId="0" applyNumberFormat="1" applyFont="1">
      <alignment vertical="center"/>
    </xf>
    <xf numFmtId="0" fontId="20" fillId="3" borderId="0" xfId="0" applyFont="1" applyFill="1" applyAlignment="1"/>
    <xf numFmtId="0" fontId="2" fillId="0" borderId="124"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2" fillId="0" borderId="40" xfId="0" applyFont="1" applyBorder="1" applyAlignment="1" applyProtection="1">
      <alignment vertical="center" wrapText="1"/>
      <protection hidden="1"/>
    </xf>
    <xf numFmtId="0" fontId="47" fillId="0" borderId="23" xfId="0" applyFont="1" applyBorder="1" applyAlignment="1" applyProtection="1">
      <alignment horizontal="center" vertical="center" wrapText="1" shrinkToFit="1"/>
      <protection hidden="1"/>
    </xf>
    <xf numFmtId="0" fontId="48" fillId="0" borderId="0" xfId="0" applyFont="1" applyAlignment="1" applyProtection="1">
      <alignment horizontal="center"/>
      <protection hidden="1"/>
    </xf>
    <xf numFmtId="0" fontId="49" fillId="2" borderId="0" xfId="0" applyFont="1" applyFill="1">
      <alignment vertical="center"/>
    </xf>
    <xf numFmtId="0" fontId="22" fillId="0" borderId="125" xfId="0" applyFont="1" applyBorder="1" applyAlignment="1" applyProtection="1">
      <alignment horizontal="center" vertical="center" shrinkToFit="1"/>
      <protection locked="0"/>
    </xf>
    <xf numFmtId="0" fontId="22" fillId="0" borderId="126" xfId="0" applyFont="1" applyBorder="1" applyAlignment="1" applyProtection="1">
      <alignment horizontal="center" vertical="center" shrinkToFit="1"/>
      <protection locked="0"/>
    </xf>
    <xf numFmtId="0" fontId="23" fillId="0" borderId="127" xfId="0" applyFont="1" applyBorder="1" applyAlignment="1" applyProtection="1">
      <alignment vertical="center" shrinkToFit="1"/>
      <protection locked="0"/>
    </xf>
    <xf numFmtId="0" fontId="23" fillId="0" borderId="128" xfId="0" applyFont="1" applyBorder="1" applyAlignment="1" applyProtection="1">
      <alignment vertical="center" shrinkToFit="1"/>
      <protection locked="0"/>
    </xf>
    <xf numFmtId="0" fontId="19" fillId="0" borderId="44" xfId="0" applyFont="1" applyBorder="1" applyAlignment="1" applyProtection="1">
      <alignment horizontal="center" vertical="center" shrinkToFit="1"/>
      <protection locked="0"/>
    </xf>
    <xf numFmtId="178" fontId="19" fillId="0" borderId="44" xfId="0" applyNumberFormat="1" applyFont="1" applyBorder="1" applyAlignment="1" applyProtection="1">
      <alignment horizontal="center" vertical="center" shrinkToFit="1"/>
      <protection locked="0"/>
    </xf>
    <xf numFmtId="177" fontId="19" fillId="0" borderId="44" xfId="0" applyNumberFormat="1" applyFont="1" applyBorder="1" applyAlignment="1" applyProtection="1">
      <alignment horizontal="center" vertical="center" shrinkToFit="1"/>
      <protection locked="0"/>
    </xf>
    <xf numFmtId="179" fontId="19" fillId="0" borderId="129" xfId="0" applyNumberFormat="1" applyFont="1" applyBorder="1" applyAlignment="1" applyProtection="1">
      <alignment horizontal="center" vertical="center" shrinkToFit="1"/>
      <protection locked="0"/>
    </xf>
    <xf numFmtId="0" fontId="22" fillId="0" borderId="106" xfId="0" applyFont="1" applyBorder="1" applyAlignment="1" applyProtection="1">
      <alignment horizontal="center" vertical="center" shrinkToFit="1"/>
      <protection locked="0"/>
    </xf>
    <xf numFmtId="0" fontId="22" fillId="0" borderId="107" xfId="0" applyFont="1" applyBorder="1" applyAlignment="1" applyProtection="1">
      <alignment horizontal="center" vertical="center" shrinkToFit="1"/>
      <protection locked="0"/>
    </xf>
    <xf numFmtId="0" fontId="13" fillId="0" borderId="65" xfId="0" applyFont="1" applyBorder="1" applyAlignment="1" applyProtection="1">
      <alignment horizontal="center" vertical="center"/>
      <protection hidden="1"/>
    </xf>
    <xf numFmtId="0" fontId="10" fillId="0" borderId="133" xfId="0" applyFont="1" applyBorder="1" applyAlignment="1" applyProtection="1">
      <alignment horizontal="center" vertical="center"/>
      <protection hidden="1"/>
    </xf>
    <xf numFmtId="0" fontId="11" fillId="0" borderId="134" xfId="0" applyFont="1" applyBorder="1" applyAlignment="1" applyProtection="1">
      <alignment horizontal="distributed" vertical="center"/>
      <protection hidden="1"/>
    </xf>
    <xf numFmtId="0" fontId="12" fillId="0" borderId="134" xfId="0" applyFont="1" applyBorder="1" applyAlignment="1" applyProtection="1">
      <alignment horizontal="distributed" vertical="center"/>
      <protection hidden="1"/>
    </xf>
    <xf numFmtId="0" fontId="13" fillId="0" borderId="135" xfId="0" applyFont="1" applyBorder="1" applyAlignment="1" applyProtection="1">
      <alignment horizontal="center" vertical="center"/>
      <protection hidden="1"/>
    </xf>
    <xf numFmtId="0" fontId="13" fillId="0" borderId="137"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1" fillId="0" borderId="46" xfId="0" applyFont="1" applyBorder="1" applyAlignment="1" applyProtection="1">
      <alignment horizontal="distributed" vertical="center"/>
      <protection hidden="1"/>
    </xf>
    <xf numFmtId="0" fontId="12" fillId="0" borderId="138" xfId="0" applyFont="1" applyBorder="1" applyAlignment="1" applyProtection="1">
      <alignment horizontal="distributed" vertical="center"/>
      <protection hidden="1"/>
    </xf>
    <xf numFmtId="0" fontId="12" fillId="0" borderId="139" xfId="0" applyFont="1" applyBorder="1" applyAlignment="1" applyProtection="1">
      <alignment horizontal="distributed" vertical="center"/>
      <protection hidden="1"/>
    </xf>
    <xf numFmtId="0" fontId="20" fillId="0" borderId="67" xfId="0" applyFont="1" applyBorder="1" applyAlignment="1" applyProtection="1">
      <alignment horizontal="distributed" vertical="center"/>
      <protection hidden="1"/>
    </xf>
    <xf numFmtId="0" fontId="10" fillId="0" borderId="43" xfId="0" applyFont="1" applyBorder="1" applyAlignment="1" applyProtection="1">
      <alignment horizontal="center" vertical="center"/>
      <protection hidden="1"/>
    </xf>
    <xf numFmtId="0" fontId="11" fillId="0" borderId="0" xfId="0" applyFont="1" applyAlignment="1" applyProtection="1">
      <alignment horizontal="distributed" vertical="center"/>
      <protection hidden="1"/>
    </xf>
    <xf numFmtId="0" fontId="13" fillId="0" borderId="50" xfId="0" applyFont="1" applyBorder="1" applyAlignment="1" applyProtection="1">
      <alignment horizontal="center" vertical="center"/>
      <protection hidden="1"/>
    </xf>
    <xf numFmtId="0" fontId="2" fillId="0" borderId="132" xfId="0" applyFont="1" applyBorder="1" applyAlignment="1" applyProtection="1">
      <alignment horizontal="center" vertical="center"/>
      <protection hidden="1"/>
    </xf>
    <xf numFmtId="0" fontId="13" fillId="0" borderId="140" xfId="0" applyFont="1" applyBorder="1" applyAlignment="1" applyProtection="1">
      <alignment horizontal="center" vertical="center"/>
      <protection hidden="1"/>
    </xf>
    <xf numFmtId="0" fontId="12" fillId="0" borderId="141" xfId="0" applyFont="1" applyBorder="1" applyAlignment="1" applyProtection="1">
      <alignment horizontal="distributed" vertical="center"/>
      <protection hidden="1"/>
    </xf>
    <xf numFmtId="0" fontId="12" fillId="0" borderId="142" xfId="0" applyFont="1" applyBorder="1" applyAlignment="1" applyProtection="1">
      <alignment horizontal="distributed" vertical="center"/>
      <protection hidden="1"/>
    </xf>
    <xf numFmtId="0" fontId="12" fillId="0" borderId="143" xfId="0" applyFont="1" applyBorder="1" applyAlignment="1" applyProtection="1">
      <alignment horizontal="distributed" vertical="center"/>
      <protection hidden="1"/>
    </xf>
    <xf numFmtId="0" fontId="20" fillId="0" borderId="14" xfId="0" applyFont="1" applyBorder="1" applyAlignment="1" applyProtection="1">
      <alignment horizontal="center"/>
      <protection hidden="1"/>
    </xf>
    <xf numFmtId="0" fontId="20" fillId="0" borderId="65" xfId="0" applyFont="1" applyBorder="1" applyAlignment="1" applyProtection="1">
      <alignment horizontal="center"/>
      <protection hidden="1"/>
    </xf>
    <xf numFmtId="0" fontId="27" fillId="0" borderId="49" xfId="0" applyFont="1" applyBorder="1" applyAlignment="1" applyProtection="1">
      <alignment horizontal="center"/>
      <protection hidden="1"/>
    </xf>
    <xf numFmtId="0" fontId="19" fillId="2" borderId="0" xfId="0" applyFont="1" applyFill="1">
      <alignment vertical="center"/>
    </xf>
    <xf numFmtId="0" fontId="51" fillId="2" borderId="0" xfId="0" applyFont="1" applyFill="1">
      <alignment vertical="center"/>
    </xf>
    <xf numFmtId="0" fontId="52" fillId="2" borderId="0" xfId="0" applyFont="1" applyFill="1">
      <alignment vertical="center"/>
    </xf>
    <xf numFmtId="0" fontId="53" fillId="2" borderId="0" xfId="0" applyFont="1" applyFill="1" applyAlignment="1">
      <alignment vertical="center" wrapText="1"/>
    </xf>
    <xf numFmtId="0" fontId="19" fillId="0" borderId="78" xfId="0" applyFont="1" applyBorder="1" applyAlignment="1">
      <alignment horizontal="center" vertical="center"/>
    </xf>
    <xf numFmtId="0" fontId="19" fillId="0" borderId="79" xfId="0" applyFont="1" applyBorder="1" applyAlignment="1">
      <alignment horizontal="center" vertical="center"/>
    </xf>
    <xf numFmtId="49" fontId="25" fillId="0" borderId="120" xfId="0" applyNumberFormat="1" applyFont="1" applyBorder="1" applyAlignment="1" applyProtection="1">
      <alignment horizontal="center" vertical="center"/>
      <protection locked="0"/>
    </xf>
    <xf numFmtId="49" fontId="25" fillId="0" borderId="67" xfId="0" applyNumberFormat="1" applyFont="1" applyBorder="1" applyAlignment="1" applyProtection="1">
      <alignment horizontal="center" vertical="center"/>
      <protection locked="0"/>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9" fillId="0" borderId="1" xfId="0" applyFont="1" applyBorder="1" applyAlignment="1">
      <alignment horizontal="center"/>
    </xf>
    <xf numFmtId="179" fontId="19" fillId="0" borderId="7" xfId="0" applyNumberFormat="1" applyFont="1" applyBorder="1" applyAlignment="1">
      <alignment horizontal="center" vertical="center" shrinkToFit="1"/>
    </xf>
    <xf numFmtId="0" fontId="19" fillId="0" borderId="116" xfId="0" applyFont="1" applyBorder="1" applyAlignment="1">
      <alignment horizontal="center" vertical="center" shrinkToFit="1"/>
    </xf>
    <xf numFmtId="0" fontId="20" fillId="0" borderId="111" xfId="0" applyFont="1" applyBorder="1" applyAlignment="1">
      <alignment horizontal="center" vertical="center"/>
    </xf>
    <xf numFmtId="0" fontId="20" fillId="0" borderId="69" xfId="0" applyFont="1" applyBorder="1" applyAlignment="1">
      <alignment horizontal="center" vertical="center"/>
    </xf>
    <xf numFmtId="0" fontId="27" fillId="0" borderId="81" xfId="0" applyFont="1" applyBorder="1" applyAlignment="1">
      <alignment horizontal="center" vertical="center" wrapText="1"/>
    </xf>
    <xf numFmtId="0" fontId="27" fillId="0" borderId="70" xfId="0" applyFont="1" applyBorder="1" applyAlignment="1">
      <alignment horizontal="center" vertical="center" wrapText="1"/>
    </xf>
    <xf numFmtId="179" fontId="19" fillId="0" borderId="76" xfId="0" applyNumberFormat="1" applyFont="1" applyBorder="1" applyAlignment="1">
      <alignment horizontal="center" vertical="center" shrinkToFit="1"/>
    </xf>
    <xf numFmtId="0" fontId="19" fillId="0" borderId="7" xfId="0" applyFont="1" applyBorder="1" applyAlignment="1">
      <alignment horizontal="center" vertical="center" shrinkToFit="1"/>
    </xf>
    <xf numFmtId="0" fontId="18" fillId="0" borderId="3" xfId="0" applyFont="1" applyBorder="1" applyAlignment="1">
      <alignment horizontal="center" vertical="center"/>
    </xf>
    <xf numFmtId="0" fontId="18" fillId="0" borderId="35" xfId="0" applyFont="1" applyBorder="1" applyAlignment="1">
      <alignment horizontal="center" vertical="center"/>
    </xf>
    <xf numFmtId="0" fontId="18" fillId="0" borderId="77" xfId="0" applyFont="1" applyBorder="1" applyAlignment="1">
      <alignment horizontal="center" vertical="center"/>
    </xf>
    <xf numFmtId="0" fontId="18" fillId="0" borderId="79" xfId="0" applyFont="1" applyBorder="1" applyAlignment="1">
      <alignment horizontal="center" vertical="center"/>
    </xf>
    <xf numFmtId="0" fontId="19" fillId="0" borderId="53" xfId="0" applyFont="1" applyBorder="1" applyAlignment="1">
      <alignment horizontal="center" vertical="center" shrinkToFit="1"/>
    </xf>
    <xf numFmtId="0" fontId="19" fillId="0" borderId="130" xfId="0" applyFont="1" applyBorder="1" applyAlignment="1">
      <alignment horizontal="center" vertical="center" shrinkToFit="1"/>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18" fillId="0" borderId="69" xfId="0" applyFont="1" applyBorder="1" applyAlignment="1" applyProtection="1">
      <alignment horizontal="center" vertical="center"/>
      <protection hidden="1"/>
    </xf>
    <xf numFmtId="0" fontId="18" fillId="0" borderId="70" xfId="0" applyFont="1" applyBorder="1" applyAlignment="1" applyProtection="1">
      <alignment horizontal="center" vertical="center"/>
      <protection hidden="1"/>
    </xf>
    <xf numFmtId="0" fontId="18" fillId="0" borderId="69"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113" xfId="0" applyFont="1" applyBorder="1" applyAlignment="1" applyProtection="1">
      <alignment horizontal="center" vertical="center" shrinkToFit="1"/>
      <protection locked="0"/>
    </xf>
    <xf numFmtId="0" fontId="34" fillId="0" borderId="0" xfId="0" applyFont="1" applyAlignment="1" applyProtection="1">
      <alignment horizontal="right" vertical="top"/>
      <protection hidden="1"/>
    </xf>
    <xf numFmtId="0" fontId="18" fillId="0" borderId="114" xfId="0" applyFont="1" applyBorder="1" applyAlignment="1" applyProtection="1">
      <alignment horizontal="center" vertical="center" shrinkToFit="1"/>
      <protection locked="0"/>
    </xf>
    <xf numFmtId="0" fontId="18" fillId="0" borderId="110" xfId="0" applyFont="1" applyBorder="1" applyAlignment="1" applyProtection="1">
      <alignment horizontal="center" vertical="center" shrinkToFit="1"/>
      <protection locked="0"/>
    </xf>
    <xf numFmtId="0" fontId="14" fillId="0" borderId="51" xfId="0" applyFont="1" applyBorder="1" applyAlignment="1">
      <alignment horizontal="center" vertical="top" wrapText="1"/>
    </xf>
    <xf numFmtId="0" fontId="14" fillId="0" borderId="0" xfId="0" applyFont="1" applyAlignment="1">
      <alignment horizontal="center" vertical="top" wrapText="1"/>
    </xf>
    <xf numFmtId="0" fontId="18" fillId="0" borderId="58" xfId="0" applyFont="1" applyBorder="1" applyAlignment="1" applyProtection="1">
      <alignment horizontal="center" vertical="center" shrinkToFit="1"/>
      <protection locked="0"/>
    </xf>
    <xf numFmtId="0" fontId="18" fillId="0" borderId="117" xfId="0" applyFont="1" applyBorder="1" applyAlignment="1" applyProtection="1">
      <alignment horizontal="center" vertical="center" shrinkToFit="1"/>
      <protection locked="0"/>
    </xf>
    <xf numFmtId="0" fontId="19" fillId="0" borderId="75" xfId="0" applyFont="1" applyBorder="1" applyAlignment="1">
      <alignment horizontal="center" vertical="center"/>
    </xf>
    <xf numFmtId="0" fontId="19" fillId="0" borderId="109" xfId="0" applyFont="1" applyBorder="1" applyAlignment="1">
      <alignment horizontal="center" vertical="center"/>
    </xf>
    <xf numFmtId="0" fontId="25" fillId="0" borderId="43" xfId="0" applyFont="1" applyBorder="1" applyAlignment="1" applyProtection="1">
      <alignment horizontal="center" vertical="center" shrinkToFit="1"/>
      <protection hidden="1"/>
    </xf>
    <xf numFmtId="0" fontId="25" fillId="0" borderId="0" xfId="0" applyFont="1" applyAlignment="1" applyProtection="1">
      <alignment horizontal="center" vertical="center" shrinkToFit="1"/>
      <protection hidden="1"/>
    </xf>
    <xf numFmtId="176" fontId="18" fillId="0" borderId="0" xfId="0" applyNumberFormat="1" applyFont="1" applyAlignment="1">
      <alignment horizontal="left" vertical="center"/>
    </xf>
    <xf numFmtId="0" fontId="19" fillId="2" borderId="0" xfId="0" applyFont="1" applyFill="1" applyAlignment="1">
      <alignment horizontal="center" vertical="center" shrinkToFit="1"/>
    </xf>
    <xf numFmtId="0" fontId="18" fillId="0" borderId="80" xfId="0" applyFont="1" applyBorder="1" applyAlignment="1">
      <alignment horizontal="center" vertical="center"/>
    </xf>
    <xf numFmtId="0" fontId="18" fillId="0" borderId="78" xfId="0" applyFont="1" applyBorder="1" applyAlignment="1">
      <alignment horizontal="center" vertical="center"/>
    </xf>
    <xf numFmtId="0" fontId="18" fillId="0" borderId="13" xfId="0" applyFont="1" applyBorder="1" applyAlignment="1">
      <alignment horizontal="center" vertical="center"/>
    </xf>
    <xf numFmtId="0" fontId="20" fillId="0" borderId="36" xfId="0" applyFont="1" applyBorder="1" applyAlignment="1">
      <alignment horizontal="center" vertical="center"/>
    </xf>
    <xf numFmtId="0" fontId="20" fillId="0" borderId="3" xfId="0" applyFont="1" applyBorder="1" applyAlignment="1">
      <alignment horizontal="center" vertical="center"/>
    </xf>
    <xf numFmtId="0" fontId="25" fillId="0" borderId="17" xfId="0" applyFont="1" applyBorder="1" applyAlignment="1" applyProtection="1">
      <alignment horizontal="center" vertical="center"/>
      <protection locked="0"/>
    </xf>
    <xf numFmtId="0" fontId="22" fillId="0" borderId="17" xfId="0" applyFont="1" applyBorder="1" applyAlignment="1" applyProtection="1">
      <alignment horizontal="right" vertical="center" shrinkToFit="1"/>
      <protection locked="0"/>
    </xf>
    <xf numFmtId="0" fontId="18" fillId="0" borderId="71" xfId="0" applyFont="1" applyBorder="1" applyAlignment="1" applyProtection="1">
      <alignment horizontal="center" vertical="top"/>
      <protection locked="0"/>
    </xf>
    <xf numFmtId="0" fontId="18" fillId="0" borderId="72" xfId="0" applyFont="1" applyBorder="1" applyAlignment="1" applyProtection="1">
      <alignment horizontal="center" vertical="top"/>
      <protection locked="0"/>
    </xf>
    <xf numFmtId="0" fontId="18" fillId="0" borderId="43"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74"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0" fontId="19" fillId="0" borderId="111" xfId="0" applyFont="1" applyBorder="1" applyAlignment="1">
      <alignment horizontal="center" vertical="center"/>
    </xf>
    <xf numFmtId="0" fontId="17" fillId="0" borderId="87" xfId="0" applyFont="1" applyBorder="1" applyAlignment="1" applyProtection="1">
      <alignment horizontal="center" vertical="center"/>
      <protection hidden="1"/>
    </xf>
    <xf numFmtId="0" fontId="17" fillId="0" borderId="88" xfId="0" applyFont="1" applyBorder="1" applyAlignment="1" applyProtection="1">
      <alignment horizontal="center" vertical="center"/>
      <protection hidden="1"/>
    </xf>
    <xf numFmtId="0" fontId="9" fillId="0" borderId="86" xfId="0" applyFont="1" applyBorder="1" applyAlignment="1" applyProtection="1">
      <alignment horizontal="center" vertical="center" textRotation="255"/>
      <protection hidden="1"/>
    </xf>
    <xf numFmtId="0" fontId="9" fillId="0" borderId="38" xfId="0" applyFont="1" applyBorder="1" applyAlignment="1" applyProtection="1">
      <alignment horizontal="center" vertical="center" textRotation="255"/>
      <protection hidden="1"/>
    </xf>
    <xf numFmtId="0" fontId="9" fillId="0" borderId="89" xfId="0" applyFont="1" applyBorder="1" applyAlignment="1" applyProtection="1">
      <alignment horizontal="center" vertical="center" textRotation="255"/>
      <protection hidden="1"/>
    </xf>
    <xf numFmtId="0" fontId="9" fillId="0" borderId="132" xfId="0" applyFont="1" applyBorder="1" applyAlignment="1" applyProtection="1">
      <alignment horizontal="center" vertical="center"/>
      <protection hidden="1"/>
    </xf>
    <xf numFmtId="0" fontId="9" fillId="0" borderId="131" xfId="0" applyFont="1" applyBorder="1" applyAlignment="1" applyProtection="1">
      <alignment horizontal="center" vertical="center"/>
      <protection hidden="1"/>
    </xf>
    <xf numFmtId="0" fontId="9" fillId="0" borderId="136" xfId="0" applyFont="1" applyBorder="1" applyAlignment="1" applyProtection="1">
      <alignment horizontal="center" vertical="center"/>
      <protection hidden="1"/>
    </xf>
    <xf numFmtId="0" fontId="9" fillId="0" borderId="91" xfId="0" applyFont="1" applyBorder="1" applyAlignment="1" applyProtection="1">
      <alignment horizontal="center" vertical="center"/>
      <protection hidden="1"/>
    </xf>
    <xf numFmtId="0" fontId="8" fillId="0" borderId="83" xfId="0" applyFont="1" applyBorder="1" applyAlignment="1" applyProtection="1">
      <alignment horizontal="center" vertical="center"/>
      <protection hidden="1"/>
    </xf>
    <xf numFmtId="0" fontId="8" fillId="0" borderId="84" xfId="0" applyFont="1" applyBorder="1" applyAlignment="1" applyProtection="1">
      <alignment horizontal="center" vertical="center"/>
      <protection hidden="1"/>
    </xf>
    <xf numFmtId="0" fontId="8" fillId="0" borderId="85"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horizontal="center" vertical="center" wrapText="1" shrinkToFit="1"/>
      <protection hidden="1"/>
    </xf>
    <xf numFmtId="0" fontId="13" fillId="0" borderId="69" xfId="0" applyFont="1" applyBorder="1" applyAlignment="1" applyProtection="1">
      <alignment horizontal="center" vertical="center" wrapText="1" shrinkToFit="1"/>
      <protection hidden="1"/>
    </xf>
    <xf numFmtId="0" fontId="8" fillId="0" borderId="31" xfId="0" applyFont="1" applyBorder="1" applyAlignment="1" applyProtection="1">
      <alignment horizontal="center" vertical="center" shrinkToFit="1"/>
      <protection hidden="1"/>
    </xf>
    <xf numFmtId="0" fontId="8" fillId="0" borderId="122" xfId="0" applyFont="1" applyBorder="1" applyAlignment="1" applyProtection="1">
      <alignment horizontal="center" vertical="center" shrinkToFit="1"/>
      <protection hidden="1"/>
    </xf>
    <xf numFmtId="0" fontId="8" fillId="0" borderId="69" xfId="0" applyFont="1" applyBorder="1" applyAlignment="1" applyProtection="1">
      <alignment horizontal="center" vertical="center"/>
      <protection hidden="1"/>
    </xf>
    <xf numFmtId="0" fontId="8" fillId="0" borderId="69" xfId="0" applyFont="1" applyBorder="1" applyAlignment="1" applyProtection="1">
      <alignment horizontal="center" vertical="center" shrinkToFit="1"/>
      <protection hidden="1"/>
    </xf>
    <xf numFmtId="0" fontId="8" fillId="0" borderId="123" xfId="0" applyFont="1" applyBorder="1" applyAlignment="1" applyProtection="1">
      <alignment horizontal="center" vertical="center" shrinkToFit="1"/>
      <protection hidden="1"/>
    </xf>
    <xf numFmtId="180" fontId="40" fillId="0" borderId="69" xfId="0" applyNumberFormat="1" applyFont="1" applyBorder="1" applyAlignment="1" applyProtection="1">
      <alignment horizontal="center" vertical="center"/>
      <protection hidden="1"/>
    </xf>
    <xf numFmtId="0" fontId="40" fillId="0" borderId="69" xfId="0" applyFont="1" applyBorder="1" applyAlignment="1" applyProtection="1">
      <alignment horizontal="center" vertical="center"/>
      <protection hidden="1"/>
    </xf>
    <xf numFmtId="0" fontId="40" fillId="0" borderId="123" xfId="0" applyFont="1" applyBorder="1" applyAlignment="1" applyProtection="1">
      <alignment horizontal="center" vertical="center"/>
      <protection hidden="1"/>
    </xf>
    <xf numFmtId="0" fontId="8" fillId="0" borderId="90" xfId="0" applyFont="1" applyBorder="1" applyAlignment="1" applyProtection="1">
      <alignment horizontal="center" vertical="center"/>
      <protection hidden="1"/>
    </xf>
    <xf numFmtId="0" fontId="17" fillId="0" borderId="95" xfId="0" applyFont="1" applyBorder="1" applyAlignment="1" applyProtection="1">
      <alignment horizontal="center" vertical="center"/>
      <protection hidden="1"/>
    </xf>
    <xf numFmtId="0" fontId="17" fillId="0" borderId="96" xfId="0" applyFont="1" applyBorder="1" applyAlignment="1" applyProtection="1">
      <alignment horizontal="center" vertical="center"/>
      <protection hidden="1"/>
    </xf>
    <xf numFmtId="0" fontId="17" fillId="0" borderId="97" xfId="0" applyFont="1" applyBorder="1" applyAlignment="1" applyProtection="1">
      <alignment horizontal="center" vertical="center"/>
      <protection hidden="1"/>
    </xf>
    <xf numFmtId="0" fontId="17" fillId="0" borderId="91" xfId="0" applyFont="1" applyBorder="1" applyAlignment="1" applyProtection="1">
      <alignment horizontal="center" vertical="center"/>
      <protection hidden="1"/>
    </xf>
    <xf numFmtId="0" fontId="9" fillId="0" borderId="96" xfId="0" applyFont="1" applyBorder="1" applyAlignment="1" applyProtection="1">
      <alignment horizontal="center" vertical="center"/>
      <protection hidden="1"/>
    </xf>
    <xf numFmtId="0" fontId="8" fillId="0" borderId="32" xfId="0" applyFont="1" applyBorder="1" applyAlignment="1" applyProtection="1">
      <alignment horizontal="center" vertical="center" shrinkToFit="1"/>
      <protection hidden="1"/>
    </xf>
    <xf numFmtId="0" fontId="8" fillId="0" borderId="33" xfId="0" applyFont="1" applyBorder="1" applyAlignment="1" applyProtection="1">
      <alignment horizontal="center" vertical="center" shrinkToFit="1"/>
      <protection hidden="1"/>
    </xf>
    <xf numFmtId="0" fontId="8" fillId="0" borderId="82" xfId="0" applyFont="1" applyBorder="1" applyAlignment="1" applyProtection="1">
      <alignment horizontal="center" vertical="center" shrinkToFit="1"/>
      <protection hidden="1"/>
    </xf>
    <xf numFmtId="0" fontId="8" fillId="0" borderId="20" xfId="0"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8" fillId="0" borderId="91" xfId="0" applyFont="1" applyBorder="1" applyAlignment="1" applyProtection="1">
      <alignment horizontal="center" vertical="center"/>
      <protection hidden="1"/>
    </xf>
    <xf numFmtId="0" fontId="6" fillId="0" borderId="92" xfId="0" applyFont="1" applyBorder="1" applyAlignment="1" applyProtection="1">
      <alignment horizontal="center" vertical="center" wrapText="1"/>
      <protection hidden="1"/>
    </xf>
    <xf numFmtId="0" fontId="6" fillId="0" borderId="93" xfId="0" applyFont="1" applyBorder="1" applyAlignment="1" applyProtection="1">
      <alignment horizontal="center" vertical="center" wrapText="1"/>
      <protection hidden="1"/>
    </xf>
    <xf numFmtId="0" fontId="6" fillId="0" borderId="94" xfId="0" applyFont="1" applyBorder="1" applyAlignment="1" applyProtection="1">
      <alignment horizontal="center" vertical="center" wrapText="1"/>
      <protection hidden="1"/>
    </xf>
  </cellXfs>
  <cellStyles count="3">
    <cellStyle name="桁区切り 6" xfId="2" xr:uid="{00000000-0005-0000-0000-000000000000}"/>
    <cellStyle name="標準" xfId="0" builtinId="0"/>
    <cellStyle name="標準 2" xfId="1" xr:uid="{00000000-0005-0000-0000-000002000000}"/>
  </cellStyles>
  <dxfs count="2">
    <dxf>
      <fill>
        <patternFill>
          <bgColor rgb="FFCCFF99"/>
        </patternFill>
      </fill>
    </dxf>
    <dxf>
      <fill>
        <patternFill>
          <bgColor rgb="FFCCFF99"/>
        </patternFill>
      </fill>
    </dxf>
  </dxfs>
  <tableStyles count="0" defaultTableStyle="TableStyleMedium9" defaultPivotStyle="PivotStyleLight16"/>
  <colors>
    <mruColors>
      <color rgb="FF003300"/>
      <color rgb="FFFF00FF"/>
      <color rgb="FFCCFF99"/>
      <color rgb="FFFF9999"/>
      <color rgb="FF2B10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41"/>
  <sheetViews>
    <sheetView showGridLines="0" showZeros="0" tabSelected="1" zoomScaleNormal="100" workbookViewId="0">
      <selection activeCell="B1" sqref="B1"/>
    </sheetView>
  </sheetViews>
  <sheetFormatPr defaultColWidth="9" defaultRowHeight="13.2"/>
  <cols>
    <col min="1" max="1" width="8.33203125" style="127" customWidth="1"/>
    <col min="2" max="2" width="9" style="127" customWidth="1"/>
    <col min="3" max="3" width="9.44140625" style="127" customWidth="1"/>
    <col min="4" max="4" width="10.6640625" style="127" customWidth="1"/>
    <col min="5" max="5" width="10.88671875" style="127" customWidth="1"/>
    <col min="6" max="6" width="7.33203125" style="127" customWidth="1"/>
    <col min="7" max="7" width="13.77734375" style="155" customWidth="1"/>
    <col min="8" max="8" width="9.44140625" style="127" customWidth="1"/>
    <col min="9" max="9" width="6.6640625" style="127" customWidth="1"/>
    <col min="10" max="10" width="6.109375" style="127" customWidth="1"/>
    <col min="11" max="15" width="3.6640625" style="126" customWidth="1"/>
    <col min="16" max="16" width="4.33203125" style="126" customWidth="1"/>
    <col min="17" max="17" width="3.6640625" style="126" customWidth="1"/>
    <col min="18" max="22" width="9" style="126"/>
    <col min="23" max="16384" width="9" style="127"/>
  </cols>
  <sheetData>
    <row r="1" spans="1:24" ht="18.75" customHeight="1" thickBot="1">
      <c r="A1" s="125" t="s">
        <v>101</v>
      </c>
      <c r="B1" s="62"/>
      <c r="C1" s="65"/>
      <c r="D1" s="65"/>
      <c r="E1" s="65"/>
      <c r="F1" s="65"/>
      <c r="G1" s="68"/>
      <c r="H1" s="65"/>
      <c r="I1" s="65"/>
      <c r="J1" s="65"/>
      <c r="W1" s="126"/>
    </row>
    <row r="2" spans="1:24" ht="18" customHeight="1" thickBot="1">
      <c r="A2" s="128" t="s">
        <v>1</v>
      </c>
      <c r="B2" s="252" t="s">
        <v>20</v>
      </c>
      <c r="C2" s="253"/>
      <c r="D2" s="129"/>
      <c r="E2" s="130"/>
      <c r="F2" s="130"/>
      <c r="G2" s="68"/>
      <c r="H2" s="262" t="str">
        <f>IF(B1="","",VLOOKUP(B1,学校番号!A2:C65,1,FALSE))</f>
        <v/>
      </c>
      <c r="I2" s="262"/>
      <c r="J2" s="262"/>
      <c r="K2" s="133" t="s">
        <v>33</v>
      </c>
      <c r="W2" s="126"/>
    </row>
    <row r="3" spans="1:24" ht="24" customHeight="1" thickBot="1">
      <c r="A3" s="131" t="s">
        <v>0</v>
      </c>
      <c r="B3" s="271" t="str">
        <f>IF(B1="","",VLOOKUP(B1,学校番号!A2:C65,3,FALSE))</f>
        <v/>
      </c>
      <c r="C3" s="272"/>
      <c r="D3" s="272"/>
      <c r="E3" s="272"/>
      <c r="F3" s="66"/>
      <c r="G3" s="132"/>
      <c r="H3" s="262"/>
      <c r="I3" s="262"/>
      <c r="J3" s="262"/>
      <c r="K3" s="137" t="s">
        <v>158</v>
      </c>
      <c r="W3" s="126"/>
    </row>
    <row r="4" spans="1:24" ht="18.75" customHeight="1">
      <c r="A4" s="131" t="s">
        <v>3</v>
      </c>
      <c r="B4" s="254" t="str">
        <f>IF(B1="","",VLOOKUP(B1,学校番号!A2:C65,2,FALSE))</f>
        <v/>
      </c>
      <c r="C4" s="255"/>
      <c r="D4" s="134"/>
      <c r="E4" s="135"/>
      <c r="F4" s="135"/>
      <c r="G4" s="136"/>
      <c r="H4" s="262"/>
      <c r="I4" s="262"/>
      <c r="J4" s="262"/>
      <c r="K4" s="137" t="s">
        <v>165</v>
      </c>
      <c r="W4" s="126"/>
    </row>
    <row r="5" spans="1:24" ht="18.75" customHeight="1">
      <c r="A5" s="138" t="s">
        <v>168</v>
      </c>
      <c r="B5" s="256"/>
      <c r="C5" s="257"/>
      <c r="D5" s="139"/>
      <c r="E5" s="136"/>
      <c r="F5" s="136"/>
      <c r="G5" s="136"/>
      <c r="H5" s="262"/>
      <c r="I5" s="262"/>
      <c r="J5" s="262"/>
      <c r="K5" s="137" t="s">
        <v>166</v>
      </c>
      <c r="W5" s="126"/>
    </row>
    <row r="6" spans="1:24" ht="18.75" customHeight="1">
      <c r="A6" s="231" t="s">
        <v>2</v>
      </c>
      <c r="B6" s="267"/>
      <c r="C6" s="268"/>
      <c r="D6" s="265" t="s">
        <v>192</v>
      </c>
      <c r="E6" s="266"/>
      <c r="F6" s="266"/>
      <c r="G6" s="266"/>
      <c r="H6" s="266"/>
      <c r="I6" s="266"/>
      <c r="J6" s="266"/>
      <c r="K6" s="137" t="s">
        <v>167</v>
      </c>
      <c r="W6" s="126"/>
    </row>
    <row r="7" spans="1:24" ht="18.75" customHeight="1">
      <c r="A7" s="232"/>
      <c r="B7" s="258"/>
      <c r="C7" s="259"/>
      <c r="D7" s="265"/>
      <c r="E7" s="266"/>
      <c r="F7" s="266"/>
      <c r="G7" s="266"/>
      <c r="H7" s="266"/>
      <c r="I7" s="266"/>
      <c r="J7" s="266"/>
      <c r="K7" s="137" t="s">
        <v>164</v>
      </c>
      <c r="W7" s="126"/>
    </row>
    <row r="8" spans="1:24" ht="18.75" customHeight="1" thickBot="1">
      <c r="A8" s="131" t="s">
        <v>4</v>
      </c>
      <c r="B8" s="256"/>
      <c r="C8" s="257"/>
      <c r="D8" s="140"/>
      <c r="E8" s="141"/>
      <c r="F8" s="237" t="s">
        <v>22</v>
      </c>
      <c r="G8" s="237"/>
      <c r="H8" s="237"/>
      <c r="I8" s="142"/>
      <c r="J8" s="65"/>
      <c r="L8" s="194" t="s">
        <v>187</v>
      </c>
      <c r="M8" s="194"/>
      <c r="N8" s="194"/>
      <c r="O8" s="194"/>
      <c r="P8" s="194"/>
      <c r="Q8" s="194"/>
      <c r="R8" s="194"/>
      <c r="S8" s="194"/>
      <c r="T8" s="194"/>
      <c r="U8" s="194"/>
      <c r="V8" s="194"/>
      <c r="W8" s="194"/>
    </row>
    <row r="9" spans="1:24" ht="18.75" customHeight="1" thickBot="1">
      <c r="A9" s="143" t="s">
        <v>5</v>
      </c>
      <c r="B9" s="260"/>
      <c r="C9" s="261"/>
      <c r="D9" s="144"/>
      <c r="E9" s="145"/>
      <c r="F9" s="146"/>
      <c r="G9" s="68"/>
      <c r="H9" s="65"/>
      <c r="I9" s="65"/>
      <c r="J9" s="65"/>
      <c r="L9" s="194" t="s">
        <v>186</v>
      </c>
      <c r="M9" s="194"/>
      <c r="N9" s="194"/>
      <c r="O9" s="194"/>
      <c r="P9" s="194"/>
      <c r="Q9" s="194"/>
      <c r="R9" s="194"/>
      <c r="S9" s="194"/>
      <c r="T9" s="194"/>
      <c r="U9" s="194"/>
      <c r="V9" s="194"/>
      <c r="W9" s="194"/>
    </row>
    <row r="10" spans="1:24" ht="18.75" customHeight="1" thickTop="1" thickBot="1">
      <c r="A10" s="147" t="s">
        <v>159</v>
      </c>
      <c r="B10" s="263"/>
      <c r="C10" s="264"/>
      <c r="D10" s="146"/>
      <c r="E10" s="235" t="s">
        <v>169</v>
      </c>
      <c r="F10" s="236"/>
      <c r="G10" s="233"/>
      <c r="H10" s="234"/>
      <c r="I10" s="148"/>
      <c r="J10" s="65"/>
      <c r="K10" s="137" t="s">
        <v>193</v>
      </c>
      <c r="W10" s="126"/>
    </row>
    <row r="11" spans="1:24" ht="18.75" customHeight="1" thickBot="1">
      <c r="A11" s="68"/>
      <c r="B11" s="65"/>
      <c r="C11" s="65"/>
      <c r="D11" s="65"/>
      <c r="E11" s="65"/>
      <c r="F11" s="65"/>
      <c r="G11" s="68"/>
      <c r="H11" s="65"/>
      <c r="I11" s="65"/>
      <c r="J11" s="65"/>
      <c r="K11" s="137"/>
      <c r="L11" s="194" t="s">
        <v>194</v>
      </c>
      <c r="W11" s="126"/>
    </row>
    <row r="12" spans="1:24" ht="16.5" customHeight="1">
      <c r="A12" s="278" t="s">
        <v>6</v>
      </c>
      <c r="B12" s="269" t="s">
        <v>7</v>
      </c>
      <c r="C12" s="270"/>
      <c r="D12" s="288" t="s">
        <v>10</v>
      </c>
      <c r="E12" s="288"/>
      <c r="F12" s="240" t="s">
        <v>13</v>
      </c>
      <c r="G12" s="240" t="s">
        <v>15</v>
      </c>
      <c r="H12" s="240" t="s">
        <v>14</v>
      </c>
      <c r="I12" s="242" t="s">
        <v>21</v>
      </c>
      <c r="J12" s="65"/>
      <c r="K12" s="227"/>
      <c r="L12" s="228" t="s">
        <v>195</v>
      </c>
      <c r="M12" s="228"/>
      <c r="N12" s="228"/>
      <c r="O12" s="229"/>
      <c r="P12" s="229"/>
      <c r="Q12" s="229"/>
      <c r="R12" s="230"/>
      <c r="S12" s="127"/>
      <c r="W12" s="126"/>
    </row>
    <row r="13" spans="1:24" ht="16.5" customHeight="1">
      <c r="A13" s="279"/>
      <c r="B13" s="150" t="s">
        <v>8</v>
      </c>
      <c r="C13" s="151" t="s">
        <v>9</v>
      </c>
      <c r="D13" s="150" t="s">
        <v>11</v>
      </c>
      <c r="E13" s="151" t="s">
        <v>12</v>
      </c>
      <c r="F13" s="241"/>
      <c r="G13" s="241"/>
      <c r="H13" s="241"/>
      <c r="I13" s="243"/>
      <c r="J13" s="65"/>
      <c r="K13" s="137"/>
      <c r="L13" s="228" t="s">
        <v>196</v>
      </c>
      <c r="M13" s="229"/>
      <c r="N13" s="229"/>
      <c r="O13" s="229"/>
      <c r="P13" s="229"/>
      <c r="Q13" s="229"/>
      <c r="R13" s="229"/>
      <c r="S13" s="229"/>
      <c r="T13" s="229"/>
      <c r="U13" s="229"/>
      <c r="W13" s="126"/>
    </row>
    <row r="14" spans="1:24" ht="18.75" customHeight="1">
      <c r="A14" s="152" t="s">
        <v>188</v>
      </c>
      <c r="B14" s="153"/>
      <c r="C14" s="153"/>
      <c r="D14" s="153"/>
      <c r="E14" s="153"/>
      <c r="F14" s="153"/>
      <c r="G14" s="153"/>
      <c r="H14" s="153"/>
      <c r="I14" s="154"/>
      <c r="J14" s="65"/>
      <c r="K14" s="137" t="s">
        <v>185</v>
      </c>
      <c r="L14" s="155"/>
      <c r="M14" s="155"/>
      <c r="N14" s="155"/>
      <c r="O14" s="155"/>
      <c r="P14" s="155"/>
      <c r="Q14" s="155"/>
      <c r="R14" s="156"/>
      <c r="S14" s="127"/>
      <c r="T14" s="157"/>
      <c r="U14" s="157"/>
      <c r="V14" s="157"/>
      <c r="W14" s="126"/>
    </row>
    <row r="15" spans="1:24" ht="21.75" customHeight="1">
      <c r="A15" s="158">
        <v>1</v>
      </c>
      <c r="B15" s="83"/>
      <c r="C15" s="84"/>
      <c r="D15" s="85"/>
      <c r="E15" s="86"/>
      <c r="F15" s="87"/>
      <c r="G15" s="88"/>
      <c r="H15" s="89"/>
      <c r="I15" s="90"/>
      <c r="J15" s="159"/>
      <c r="K15" s="137" t="s">
        <v>178</v>
      </c>
      <c r="L15" s="137"/>
      <c r="M15" s="137"/>
      <c r="N15" s="137"/>
      <c r="O15" s="137"/>
      <c r="P15" s="137"/>
      <c r="Q15" s="137"/>
      <c r="R15" s="137"/>
      <c r="S15" s="137"/>
      <c r="T15" s="137"/>
      <c r="U15" s="137"/>
      <c r="V15" s="137"/>
      <c r="W15" s="157"/>
      <c r="X15" s="157"/>
    </row>
    <row r="16" spans="1:24" ht="21.75" customHeight="1">
      <c r="A16" s="161">
        <v>2</v>
      </c>
      <c r="B16" s="91"/>
      <c r="C16" s="92"/>
      <c r="D16" s="93"/>
      <c r="E16" s="94"/>
      <c r="F16" s="95"/>
      <c r="G16" s="96"/>
      <c r="H16" s="97"/>
      <c r="I16" s="98"/>
      <c r="J16" s="159"/>
      <c r="K16" s="72"/>
      <c r="L16" s="73" t="str">
        <f t="shared" ref="L16:L19" si="0">IF(B16&amp;C16="","",B16&amp;C16)</f>
        <v/>
      </c>
      <c r="M16" s="74" t="str">
        <f t="shared" ref="M16:M19" si="1">IF(F16="","",F16)</f>
        <v/>
      </c>
      <c r="N16" s="74"/>
      <c r="O16" s="75"/>
      <c r="P16" s="76"/>
      <c r="Q16" s="77"/>
      <c r="R16" s="78"/>
      <c r="S16" s="160"/>
      <c r="T16" s="157"/>
      <c r="U16" s="157"/>
      <c r="V16" s="157"/>
      <c r="W16" s="157"/>
      <c r="X16" s="157"/>
    </row>
    <row r="17" spans="1:24" ht="21.75" customHeight="1">
      <c r="A17" s="161">
        <v>3</v>
      </c>
      <c r="B17" s="91"/>
      <c r="C17" s="92"/>
      <c r="D17" s="93"/>
      <c r="E17" s="94"/>
      <c r="F17" s="95"/>
      <c r="G17" s="96"/>
      <c r="H17" s="97"/>
      <c r="I17" s="98"/>
      <c r="J17" s="159"/>
      <c r="K17" s="72"/>
      <c r="L17" s="73" t="str">
        <f t="shared" si="0"/>
        <v/>
      </c>
      <c r="M17" s="74" t="str">
        <f t="shared" si="1"/>
        <v/>
      </c>
      <c r="N17" s="74"/>
      <c r="O17" s="75"/>
      <c r="P17" s="76"/>
      <c r="Q17" s="77"/>
      <c r="R17" s="78"/>
      <c r="S17" s="160"/>
      <c r="T17" s="157"/>
      <c r="U17" s="157"/>
      <c r="V17" s="157"/>
      <c r="W17" s="157"/>
      <c r="X17" s="157"/>
    </row>
    <row r="18" spans="1:24" ht="21.75" customHeight="1">
      <c r="A18" s="161">
        <v>4</v>
      </c>
      <c r="B18" s="91"/>
      <c r="C18" s="92"/>
      <c r="D18" s="93"/>
      <c r="E18" s="94"/>
      <c r="F18" s="95"/>
      <c r="G18" s="96"/>
      <c r="H18" s="97"/>
      <c r="I18" s="98"/>
      <c r="J18" s="159"/>
      <c r="K18" s="72"/>
      <c r="L18" s="73" t="str">
        <f t="shared" si="0"/>
        <v/>
      </c>
      <c r="M18" s="74" t="str">
        <f t="shared" si="1"/>
        <v/>
      </c>
      <c r="N18" s="74"/>
      <c r="O18" s="75"/>
      <c r="P18" s="76"/>
      <c r="Q18" s="77"/>
      <c r="R18" s="78"/>
      <c r="S18" s="160"/>
      <c r="T18" s="157"/>
      <c r="U18" s="157"/>
      <c r="V18" s="157"/>
      <c r="W18" s="157"/>
      <c r="X18" s="157"/>
    </row>
    <row r="19" spans="1:24" ht="21.75" customHeight="1">
      <c r="A19" s="161">
        <v>5</v>
      </c>
      <c r="B19" s="91"/>
      <c r="C19" s="92"/>
      <c r="D19" s="93"/>
      <c r="E19" s="94"/>
      <c r="F19" s="95"/>
      <c r="G19" s="96"/>
      <c r="H19" s="97"/>
      <c r="I19" s="98"/>
      <c r="J19" s="159"/>
      <c r="K19" s="72"/>
      <c r="L19" s="73" t="str">
        <f t="shared" si="0"/>
        <v/>
      </c>
      <c r="M19" s="74" t="str">
        <f t="shared" si="1"/>
        <v/>
      </c>
      <c r="N19" s="74"/>
      <c r="O19" s="75"/>
      <c r="P19" s="76"/>
      <c r="Q19" s="77"/>
      <c r="R19" s="78"/>
      <c r="S19" s="160"/>
      <c r="T19" s="157"/>
      <c r="U19" s="157"/>
      <c r="V19" s="157"/>
      <c r="W19" s="157"/>
      <c r="X19" s="157"/>
    </row>
    <row r="20" spans="1:24" ht="18.75" customHeight="1">
      <c r="A20" s="152" t="s">
        <v>23</v>
      </c>
      <c r="B20" s="162"/>
      <c r="C20" s="162"/>
      <c r="D20" s="162"/>
      <c r="E20" s="163"/>
      <c r="F20" s="163"/>
      <c r="G20" s="163"/>
      <c r="H20" s="164"/>
      <c r="I20" s="79" t="str">
        <f>IF(AND(L15="",L21=""),"",IF(AND(L15="",L21&lt;&gt;""),R21,IF(L15=L21,"",R22)))</f>
        <v/>
      </c>
      <c r="J20" s="159"/>
      <c r="K20" s="64"/>
      <c r="L20" s="67"/>
      <c r="M20" s="67"/>
      <c r="N20" s="71"/>
      <c r="O20" s="71"/>
      <c r="P20" s="71"/>
      <c r="Q20" s="80"/>
      <c r="R20" s="81"/>
      <c r="S20" s="160"/>
      <c r="T20" s="157"/>
      <c r="U20" s="157"/>
      <c r="V20" s="157"/>
      <c r="W20" s="157"/>
      <c r="X20" s="157"/>
    </row>
    <row r="21" spans="1:24" ht="21.75" customHeight="1">
      <c r="A21" s="158">
        <v>1</v>
      </c>
      <c r="B21" s="99"/>
      <c r="C21" s="84"/>
      <c r="D21" s="100"/>
      <c r="E21" s="101"/>
      <c r="F21" s="87"/>
      <c r="G21" s="88"/>
      <c r="H21" s="89"/>
      <c r="I21" s="102"/>
      <c r="J21" s="159"/>
      <c r="K21" s="72"/>
      <c r="L21" s="73" t="str">
        <f t="shared" ref="L21:L23" si="2">IF(B21&amp;C21="","",B21&amp;C21)</f>
        <v/>
      </c>
      <c r="M21" s="74">
        <f ca="1">COUNTIFS($M$15:$M$19,M21)</f>
        <v>0</v>
      </c>
      <c r="N21" s="74"/>
      <c r="O21" s="75"/>
      <c r="P21" s="80">
        <f>IF(L15="",1,0)</f>
        <v>1</v>
      </c>
      <c r="Q21" s="77"/>
      <c r="R21" s="67" t="s">
        <v>177</v>
      </c>
      <c r="S21" s="160"/>
      <c r="T21" s="157"/>
      <c r="U21" s="157"/>
      <c r="V21" s="157"/>
      <c r="W21" s="157"/>
      <c r="X21" s="157"/>
    </row>
    <row r="22" spans="1:24" ht="21.75" customHeight="1">
      <c r="A22" s="161">
        <v>2</v>
      </c>
      <c r="B22" s="91"/>
      <c r="C22" s="92"/>
      <c r="D22" s="103"/>
      <c r="E22" s="104"/>
      <c r="F22" s="95"/>
      <c r="G22" s="96"/>
      <c r="H22" s="97"/>
      <c r="I22" s="98"/>
      <c r="J22" s="159"/>
      <c r="K22" s="72"/>
      <c r="L22" s="73" t="str">
        <f t="shared" si="2"/>
        <v/>
      </c>
      <c r="M22" s="74">
        <f t="shared" ref="M22:M23" ca="1" si="3">COUNTIFS($M$15:$M$19,M22)</f>
        <v>0</v>
      </c>
      <c r="N22" s="74"/>
      <c r="O22" s="75"/>
      <c r="P22" s="80" t="str">
        <f>IF(L15=L21,"",1)</f>
        <v/>
      </c>
      <c r="Q22" s="77"/>
      <c r="R22" s="67" t="s">
        <v>172</v>
      </c>
      <c r="S22" s="160"/>
      <c r="T22" s="157"/>
      <c r="U22" s="157"/>
      <c r="V22" s="157"/>
      <c r="W22" s="157"/>
      <c r="X22" s="157"/>
    </row>
    <row r="23" spans="1:24" ht="21.75" customHeight="1">
      <c r="A23" s="165">
        <v>3</v>
      </c>
      <c r="B23" s="91"/>
      <c r="C23" s="92"/>
      <c r="D23" s="105"/>
      <c r="E23" s="106"/>
      <c r="F23" s="107"/>
      <c r="G23" s="108"/>
      <c r="H23" s="109"/>
      <c r="I23" s="110"/>
      <c r="J23" s="159"/>
      <c r="K23" s="72"/>
      <c r="L23" s="73" t="str">
        <f t="shared" si="2"/>
        <v/>
      </c>
      <c r="M23" s="74">
        <f t="shared" ca="1" si="3"/>
        <v>0</v>
      </c>
      <c r="N23" s="74"/>
      <c r="O23" s="75"/>
      <c r="P23" s="82"/>
      <c r="Q23" s="77"/>
      <c r="R23" s="78"/>
      <c r="S23" s="160"/>
      <c r="T23" s="157"/>
      <c r="U23" s="157"/>
      <c r="V23" s="157"/>
      <c r="W23" s="157"/>
      <c r="X23" s="157"/>
    </row>
    <row r="24" spans="1:24" ht="18.75" customHeight="1" thickBot="1">
      <c r="A24" s="152" t="s">
        <v>24</v>
      </c>
      <c r="B24" s="162"/>
      <c r="C24" s="162"/>
      <c r="D24" s="162"/>
      <c r="E24" s="163"/>
      <c r="F24" s="163"/>
      <c r="G24" s="164"/>
      <c r="H24" s="164"/>
      <c r="I24" s="166"/>
      <c r="J24" s="159"/>
      <c r="K24" s="63"/>
      <c r="L24" s="63"/>
      <c r="M24" s="63"/>
      <c r="N24" s="69"/>
      <c r="O24" s="69"/>
      <c r="P24" s="70"/>
      <c r="Q24" s="70"/>
      <c r="R24" s="69"/>
      <c r="S24" s="149"/>
      <c r="T24" s="157"/>
      <c r="U24" s="157"/>
      <c r="V24" s="157"/>
      <c r="W24" s="126"/>
    </row>
    <row r="25" spans="1:24" ht="21.75" customHeight="1">
      <c r="A25" s="246">
        <v>1</v>
      </c>
      <c r="B25" s="99"/>
      <c r="C25" s="84"/>
      <c r="D25" s="100"/>
      <c r="E25" s="101"/>
      <c r="F25" s="87"/>
      <c r="G25" s="88"/>
      <c r="H25" s="89"/>
      <c r="I25" s="90"/>
      <c r="J25" s="244">
        <f>I25+I26</f>
        <v>0</v>
      </c>
      <c r="K25" s="168"/>
      <c r="L25" s="168"/>
      <c r="M25" s="169"/>
      <c r="N25" s="169"/>
      <c r="O25" s="170"/>
      <c r="P25" s="171"/>
      <c r="Q25" s="172"/>
      <c r="R25" s="173"/>
      <c r="S25" s="274"/>
      <c r="T25" s="157"/>
      <c r="U25" s="157"/>
      <c r="V25" s="157"/>
      <c r="W25" s="126"/>
    </row>
    <row r="26" spans="1:24" ht="21.75" customHeight="1">
      <c r="A26" s="246"/>
      <c r="B26" s="203"/>
      <c r="C26" s="204"/>
      <c r="D26" s="105"/>
      <c r="E26" s="106"/>
      <c r="F26" s="107"/>
      <c r="G26" s="108"/>
      <c r="H26" s="109"/>
      <c r="I26" s="110"/>
      <c r="J26" s="245"/>
      <c r="K26" s="168"/>
      <c r="L26" s="168"/>
      <c r="M26" s="169"/>
      <c r="N26" s="169"/>
      <c r="O26" s="170"/>
      <c r="P26" s="171"/>
      <c r="Q26" s="172"/>
      <c r="R26" s="173"/>
      <c r="S26" s="274"/>
      <c r="T26" s="157"/>
      <c r="U26" s="157"/>
      <c r="V26" s="157"/>
      <c r="W26" s="126"/>
    </row>
    <row r="27" spans="1:24" ht="21.75" customHeight="1">
      <c r="A27" s="248">
        <v>2</v>
      </c>
      <c r="B27" s="195"/>
      <c r="C27" s="84"/>
      <c r="D27" s="100"/>
      <c r="E27" s="101"/>
      <c r="F27" s="87"/>
      <c r="G27" s="88"/>
      <c r="H27" s="89"/>
      <c r="I27" s="90"/>
      <c r="J27" s="250">
        <f>I27+I28</f>
        <v>0</v>
      </c>
      <c r="K27" s="168"/>
      <c r="L27" s="168"/>
      <c r="M27" s="169"/>
      <c r="N27" s="169"/>
      <c r="O27" s="170"/>
      <c r="P27" s="171"/>
      <c r="Q27" s="172"/>
      <c r="R27" s="173"/>
      <c r="S27" s="170"/>
      <c r="T27" s="157"/>
      <c r="U27" s="157"/>
      <c r="V27" s="157"/>
      <c r="W27" s="126"/>
    </row>
    <row r="28" spans="1:24" ht="21.75" customHeight="1">
      <c r="A28" s="249"/>
      <c r="B28" s="195"/>
      <c r="C28" s="196"/>
      <c r="D28" s="197"/>
      <c r="E28" s="198"/>
      <c r="F28" s="199"/>
      <c r="G28" s="200"/>
      <c r="H28" s="201"/>
      <c r="I28" s="202"/>
      <c r="J28" s="251"/>
      <c r="K28" s="168"/>
      <c r="L28" s="168"/>
      <c r="M28" s="169"/>
      <c r="N28" s="169"/>
      <c r="O28" s="170"/>
      <c r="P28" s="171"/>
      <c r="Q28" s="172"/>
      <c r="R28" s="173"/>
      <c r="S28" s="170"/>
      <c r="T28" s="157"/>
      <c r="U28" s="157"/>
      <c r="V28" s="157"/>
      <c r="W28" s="126"/>
    </row>
    <row r="29" spans="1:24" ht="21.75" customHeight="1">
      <c r="A29" s="246">
        <v>3</v>
      </c>
      <c r="B29" s="99"/>
      <c r="C29" s="84"/>
      <c r="D29" s="100"/>
      <c r="E29" s="101"/>
      <c r="F29" s="87"/>
      <c r="G29" s="88"/>
      <c r="H29" s="89"/>
      <c r="I29" s="90"/>
      <c r="J29" s="238">
        <f>I29+I30</f>
        <v>0</v>
      </c>
      <c r="K29" s="168"/>
      <c r="L29" s="168"/>
      <c r="M29" s="169"/>
      <c r="N29" s="169"/>
      <c r="O29" s="170"/>
      <c r="P29" s="171"/>
      <c r="Q29" s="172"/>
      <c r="R29" s="173"/>
      <c r="S29" s="274"/>
      <c r="T29" s="157"/>
      <c r="U29" s="157"/>
      <c r="V29" s="157"/>
      <c r="W29" s="126"/>
    </row>
    <row r="30" spans="1:24" ht="21.75" customHeight="1" thickBot="1">
      <c r="A30" s="247"/>
      <c r="B30" s="111"/>
      <c r="C30" s="112"/>
      <c r="D30" s="113"/>
      <c r="E30" s="114"/>
      <c r="F30" s="115"/>
      <c r="G30" s="116"/>
      <c r="H30" s="117"/>
      <c r="I30" s="118"/>
      <c r="J30" s="239"/>
      <c r="K30" s="168"/>
      <c r="L30" s="168"/>
      <c r="M30" s="169"/>
      <c r="N30" s="169"/>
      <c r="O30" s="170"/>
      <c r="P30" s="171"/>
      <c r="Q30" s="172"/>
      <c r="R30" s="173"/>
      <c r="S30" s="274"/>
      <c r="T30" s="157"/>
      <c r="U30" s="157"/>
      <c r="V30" s="157"/>
      <c r="W30" s="126"/>
    </row>
    <row r="31" spans="1:24" ht="18.75" customHeight="1" thickBot="1">
      <c r="A31" s="174" t="s">
        <v>102</v>
      </c>
      <c r="B31" s="175"/>
      <c r="C31" s="176"/>
      <c r="D31" s="176"/>
      <c r="E31" s="159"/>
      <c r="F31" s="177"/>
      <c r="G31" s="178"/>
      <c r="H31" s="178"/>
      <c r="I31" s="142"/>
      <c r="J31" s="179"/>
      <c r="K31" s="180"/>
      <c r="L31" s="181"/>
      <c r="M31" s="181"/>
      <c r="N31" s="149"/>
      <c r="O31" s="182"/>
      <c r="P31" s="167"/>
      <c r="Q31" s="167"/>
      <c r="R31" s="127"/>
    </row>
    <row r="32" spans="1:24" ht="21.75" customHeight="1" thickBot="1">
      <c r="A32" s="183"/>
      <c r="B32" s="119"/>
      <c r="C32" s="120"/>
      <c r="D32" s="121"/>
      <c r="E32" s="122"/>
      <c r="F32" s="123"/>
      <c r="G32" s="184"/>
      <c r="H32" s="65"/>
      <c r="I32" s="179"/>
      <c r="J32" s="179"/>
      <c r="K32" s="168"/>
      <c r="L32" s="168"/>
      <c r="M32" s="185"/>
      <c r="N32" s="186"/>
      <c r="O32" s="172"/>
      <c r="P32" s="167"/>
      <c r="Q32" s="127"/>
      <c r="V32" s="127"/>
    </row>
    <row r="33" spans="1:10" ht="18.75" customHeight="1">
      <c r="A33" s="65" t="s">
        <v>16</v>
      </c>
      <c r="B33" s="65"/>
      <c r="C33" s="65"/>
      <c r="D33" s="65"/>
      <c r="E33" s="65"/>
      <c r="F33" s="65"/>
      <c r="G33" s="68"/>
      <c r="H33" s="65"/>
      <c r="I33" s="65"/>
      <c r="J33" s="142"/>
    </row>
    <row r="34" spans="1:10" ht="6.75" customHeight="1">
      <c r="A34" s="65"/>
      <c r="B34" s="65"/>
      <c r="C34" s="65"/>
      <c r="D34" s="65"/>
      <c r="E34" s="65"/>
      <c r="F34" s="65"/>
      <c r="G34" s="68"/>
      <c r="H34" s="65"/>
      <c r="I34" s="65"/>
      <c r="J34" s="142"/>
    </row>
    <row r="35" spans="1:10" ht="20.25" customHeight="1">
      <c r="A35" s="65"/>
      <c r="B35" s="273">
        <f ca="1">TODAY()</f>
        <v>46144</v>
      </c>
      <c r="C35" s="273"/>
      <c r="D35" s="187"/>
      <c r="E35" s="65"/>
      <c r="F35" s="65"/>
      <c r="G35" s="68"/>
      <c r="H35" s="65"/>
      <c r="I35" s="65"/>
      <c r="J35" s="142"/>
    </row>
    <row r="36" spans="1:10" ht="6.75" customHeight="1">
      <c r="A36" s="65"/>
      <c r="B36" s="65"/>
      <c r="C36" s="65"/>
      <c r="D36" s="65"/>
      <c r="E36" s="65"/>
      <c r="F36" s="65"/>
      <c r="G36" s="68"/>
      <c r="H36" s="65"/>
      <c r="I36" s="65"/>
      <c r="J36" s="142"/>
    </row>
    <row r="37" spans="1:10" ht="18.75" customHeight="1">
      <c r="A37" s="65"/>
      <c r="B37" s="281" t="str">
        <f>B3</f>
        <v/>
      </c>
      <c r="C37" s="281"/>
      <c r="D37" s="281"/>
      <c r="E37" s="281"/>
      <c r="F37" s="124" t="s">
        <v>17</v>
      </c>
      <c r="G37" s="280"/>
      <c r="H37" s="280"/>
      <c r="I37" s="280"/>
      <c r="J37" s="188" t="s">
        <v>18</v>
      </c>
    </row>
    <row r="38" spans="1:10" ht="10.5" customHeight="1" thickBot="1">
      <c r="A38" s="65"/>
      <c r="B38" s="65"/>
      <c r="C38" s="65"/>
      <c r="D38" s="65"/>
      <c r="E38" s="65"/>
      <c r="F38" s="65"/>
      <c r="G38" s="68"/>
      <c r="H38" s="65"/>
      <c r="I38" s="65"/>
      <c r="J38" s="142"/>
    </row>
    <row r="39" spans="1:10" ht="18.75" customHeight="1">
      <c r="A39" s="275" t="s">
        <v>19</v>
      </c>
      <c r="B39" s="282"/>
      <c r="C39" s="283"/>
      <c r="D39" s="283"/>
      <c r="E39" s="283"/>
      <c r="F39" s="283"/>
      <c r="G39" s="283"/>
      <c r="H39" s="283"/>
      <c r="I39" s="283"/>
      <c r="J39" s="283"/>
    </row>
    <row r="40" spans="1:10" ht="18.75" customHeight="1">
      <c r="A40" s="276"/>
      <c r="B40" s="284"/>
      <c r="C40" s="285"/>
      <c r="D40" s="285"/>
      <c r="E40" s="285"/>
      <c r="F40" s="285"/>
      <c r="G40" s="285"/>
      <c r="H40" s="285"/>
      <c r="I40" s="285"/>
      <c r="J40" s="285"/>
    </row>
    <row r="41" spans="1:10" ht="18.75" customHeight="1" thickBot="1">
      <c r="A41" s="277"/>
      <c r="B41" s="286"/>
      <c r="C41" s="287"/>
      <c r="D41" s="287"/>
      <c r="E41" s="287"/>
      <c r="F41" s="287"/>
      <c r="G41" s="287"/>
      <c r="H41" s="287"/>
      <c r="I41" s="287"/>
      <c r="J41" s="287"/>
    </row>
  </sheetData>
  <sheetProtection algorithmName="SHA-512" hashValue="1RP6d5EE3mTB4q+pn8PYHvqgocBtlHaTUiX+Qf85Yjve2ps2Fy1w6/owgJOKpx8uFtHMUnztosgzeszi5y/lUg==" saltValue="OolpQ9hi2UkAnI/QMrdPxA==" spinCount="100000" sheet="1" selectLockedCells="1"/>
  <mergeCells count="35">
    <mergeCell ref="B35:C35"/>
    <mergeCell ref="S29:S30"/>
    <mergeCell ref="A39:A41"/>
    <mergeCell ref="S25:S26"/>
    <mergeCell ref="A12:A13"/>
    <mergeCell ref="G37:I37"/>
    <mergeCell ref="A25:A26"/>
    <mergeCell ref="B37:E37"/>
    <mergeCell ref="B39:J41"/>
    <mergeCell ref="D12:E12"/>
    <mergeCell ref="H2:J5"/>
    <mergeCell ref="B10:C10"/>
    <mergeCell ref="D6:J7"/>
    <mergeCell ref="B6:C6"/>
    <mergeCell ref="B12:C12"/>
    <mergeCell ref="B3:E3"/>
    <mergeCell ref="B8:C8"/>
    <mergeCell ref="B2:C2"/>
    <mergeCell ref="B4:C4"/>
    <mergeCell ref="B5:C5"/>
    <mergeCell ref="B7:C7"/>
    <mergeCell ref="B9:C9"/>
    <mergeCell ref="A6:A7"/>
    <mergeCell ref="G10:H10"/>
    <mergeCell ref="E10:F10"/>
    <mergeCell ref="F8:H8"/>
    <mergeCell ref="J29:J30"/>
    <mergeCell ref="F12:F13"/>
    <mergeCell ref="G12:G13"/>
    <mergeCell ref="H12:H13"/>
    <mergeCell ref="I12:I13"/>
    <mergeCell ref="J25:J26"/>
    <mergeCell ref="A29:A30"/>
    <mergeCell ref="A27:A28"/>
    <mergeCell ref="J27:J28"/>
  </mergeCells>
  <phoneticPr fontId="2" type="Hiragana"/>
  <conditionalFormatting sqref="B1">
    <cfRule type="containsBlanks" dxfId="1" priority="11">
      <formula>LEN(TRIM(B1))=0</formula>
    </cfRule>
  </conditionalFormatting>
  <conditionalFormatting sqref="B3 F3 B4:C4">
    <cfRule type="containsBlanks" dxfId="0" priority="10" stopIfTrue="1">
      <formula>LEN(TRIM(B3))=0</formula>
    </cfRule>
  </conditionalFormatting>
  <dataValidations count="6">
    <dataValidation type="list" allowBlank="1" showInputMessage="1" showErrorMessage="1" promptTitle="性別" prompt="性別を選択してください" sqref="F3" xr:uid="{00000000-0002-0000-0000-000000000000}">
      <formula1>"男子,女子"</formula1>
    </dataValidation>
    <dataValidation imeMode="off" allowBlank="1" showInputMessage="1" showErrorMessage="1" sqref="B1 O16:P19 J29:J30 P20:S20 M32:Q32 O31:R31 F16:G19 H15:J19 G20:J20 R23:R30 D32:H32 O21:Q30 S21:S30 F21:I31 J21:J27 Q16:S19" xr:uid="{00000000-0002-0000-0000-000001000000}"/>
    <dataValidation imeMode="on" allowBlank="1" showInputMessage="1" showErrorMessage="1" sqref="B25:C30 B3 K21:L23 K25:L30 C5:C9 G37:I37 B37:E37 B5:B10 B15:C19 B21:C23 K16:K19 L16:L19" xr:uid="{00000000-0002-0000-0000-000002000000}"/>
    <dataValidation imeMode="hiragana" allowBlank="1" showInputMessage="1" showErrorMessage="1" sqref="M21:N23 B32:C32 M25:N30 K32:L32 D15:E19 D21:E23 D25:E30 M16:N19" xr:uid="{00000000-0002-0000-0000-000003000000}"/>
    <dataValidation imeMode="off" allowBlank="1" showInputMessage="1" showErrorMessage="1" prompt="半角数値で_x000a_(年は不要)" sqref="F15" xr:uid="{00000000-0002-0000-0000-000004000000}"/>
    <dataValidation imeMode="off" allowBlank="1" showInputMessage="1" showErrorMessage="1" prompt="&quot;/&quot;で区切る" sqref="G15" xr:uid="{00000000-0002-0000-0000-000005000000}"/>
  </dataValidations>
  <printOptions horizontalCentered="1"/>
  <pageMargins left="0.39370078740157483" right="0.39370078740157483" top="0.98425196850393704" bottom="0.78740157480314965" header="0.31496062992125984" footer="0.59055118110236227"/>
  <pageSetup paperSize="9" orientation="portrait" horizontalDpi="300" r:id="rId1"/>
  <headerFooter>
    <oddFooter>&amp;R&amp;8&amp;K01+034高体連札幌支部テニス専門部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6"/>
  <sheetViews>
    <sheetView zoomScaleNormal="100" workbookViewId="0">
      <selection activeCell="I1" sqref="I1"/>
    </sheetView>
  </sheetViews>
  <sheetFormatPr defaultColWidth="9" defaultRowHeight="13.2"/>
  <cols>
    <col min="1" max="1" width="9" style="16"/>
    <col min="2" max="2" width="2.6640625" style="16" bestFit="1" customWidth="1"/>
    <col min="3" max="3" width="2.44140625" style="16" bestFit="1" customWidth="1"/>
    <col min="4" max="5" width="5.21875" style="16" bestFit="1" customWidth="1"/>
    <col min="6" max="6" width="3.33203125" style="16" bestFit="1" customWidth="1"/>
    <col min="7" max="7" width="9" style="16"/>
    <col min="8" max="9" width="5" style="16" customWidth="1"/>
    <col min="10" max="10" width="2.77734375" style="16" bestFit="1" customWidth="1"/>
    <col min="11" max="11" width="2.44140625" style="16" bestFit="1" customWidth="1"/>
    <col min="12" max="12" width="2.77734375" style="16" bestFit="1" customWidth="1"/>
    <col min="13" max="14" width="4.44140625" style="16" customWidth="1"/>
    <col min="15" max="15" width="3.33203125" style="16" bestFit="1" customWidth="1"/>
    <col min="16" max="16" width="2.77734375" style="16" bestFit="1" customWidth="1"/>
    <col min="17" max="18" width="4" style="16" customWidth="1"/>
    <col min="19" max="19" width="3.33203125" style="16" customWidth="1"/>
    <col min="20" max="20" width="8.109375" style="16" bestFit="1" customWidth="1"/>
    <col min="21" max="21" width="6" style="16" customWidth="1"/>
    <col min="22" max="28" width="3.6640625" style="16" customWidth="1"/>
    <col min="29" max="29" width="5.44140625" style="16" bestFit="1" customWidth="1"/>
    <col min="30" max="31" width="3.6640625" style="16" customWidth="1"/>
    <col min="32" max="32" width="2.77734375" style="16" bestFit="1" customWidth="1"/>
    <col min="33" max="33" width="2.44140625" style="16" bestFit="1" customWidth="1"/>
    <col min="34" max="34" width="2.77734375" style="16" bestFit="1" customWidth="1"/>
    <col min="35" max="35" width="5.21875" style="16" bestFit="1" customWidth="1"/>
    <col min="36" max="36" width="6.21875" style="16" bestFit="1" customWidth="1"/>
    <col min="37" max="37" width="3.33203125" style="16" bestFit="1" customWidth="1"/>
    <col min="38" max="38" width="7" style="16" customWidth="1"/>
    <col min="39" max="40" width="7.44140625" style="16" customWidth="1"/>
    <col min="41" max="41" width="3.33203125" style="16" customWidth="1"/>
    <col min="42" max="42" width="7.33203125" style="16" customWidth="1"/>
    <col min="43" max="16384" width="9" style="16"/>
  </cols>
  <sheetData>
    <row r="1" spans="1:39">
      <c r="A1" s="16" t="str">
        <f>IF(AND(D1="",E1=""),"",Entry!$B$1)</f>
        <v/>
      </c>
      <c r="B1" s="16" t="s">
        <v>181</v>
      </c>
      <c r="C1" s="16">
        <v>1</v>
      </c>
      <c r="D1" s="16" t="str">
        <f>IF(Entry!B21="","",Entry!B21)</f>
        <v/>
      </c>
      <c r="E1" s="16" t="str">
        <f>IF(Entry!C21="","",Entry!C21)</f>
        <v/>
      </c>
      <c r="F1" s="16" t="str">
        <f>IF(Entry!F21="","",IF(Entry!F21=1,"①",IF(Entry!F21=2,"②",IF(Entry!F21=3,"③"))))</f>
        <v/>
      </c>
      <c r="G1" s="16" t="str">
        <f>IF(AND(D1="",E1=""),"",Entry!$B$4)</f>
        <v/>
      </c>
      <c r="H1" s="16" t="str">
        <f>IF(Entry!I21="","",Entry!I21)</f>
        <v/>
      </c>
      <c r="I1" s="16" t="str">
        <f>IF(AND(M1="",N1=""),"",Entry!$B$1)</f>
        <v/>
      </c>
      <c r="J1" s="16" t="s">
        <v>182</v>
      </c>
      <c r="K1" s="16">
        <v>1</v>
      </c>
      <c r="L1" s="16" t="s">
        <v>183</v>
      </c>
      <c r="M1" s="16" t="str">
        <f>IF(Entry!B25="","",Entry!B25)</f>
        <v/>
      </c>
      <c r="N1" s="16" t="str">
        <f>IF(Entry!C25="","",Entry!C25)</f>
        <v/>
      </c>
      <c r="O1" s="16" t="str">
        <f>IF(Entry!F25="","",IF(Entry!F25=1,"①",IF(Entry!F25=2,"②",IF(Entry!F25=3,"③"))))</f>
        <v/>
      </c>
      <c r="P1" s="16" t="s">
        <v>184</v>
      </c>
      <c r="Q1" s="16" t="str">
        <f>IF(Entry!B26="","",Entry!B26)</f>
        <v/>
      </c>
      <c r="R1" s="16" t="str">
        <f>IF(Entry!C26="","",Entry!C26)</f>
        <v/>
      </c>
      <c r="S1" s="16" t="str">
        <f>IF(Entry!F26="","",IF(Entry!F26=1,"①",IF(Entry!F26=2,"②",IF(Entry!F26=3,"③"))))</f>
        <v/>
      </c>
      <c r="T1" s="16" t="str">
        <f>IF(AND(M1="",N1=""),"",Entry!$B$4)</f>
        <v/>
      </c>
      <c r="U1" s="16">
        <f>IF(Entry!J25="","",Entry!J25)</f>
        <v>0</v>
      </c>
      <c r="V1" s="16" t="str">
        <f>IF(Entry!R25="","",Entry!R25)</f>
        <v/>
      </c>
      <c r="W1" s="16" t="str">
        <f>IF(Entry!R26="","",Entry!R26)</f>
        <v/>
      </c>
      <c r="X1" s="16" t="str">
        <f>IF(AND(Z1="",AA1=""),"",Entry!$B$1)</f>
        <v/>
      </c>
      <c r="Y1" s="16">
        <v>1</v>
      </c>
      <c r="Z1" s="16" t="str">
        <f>IF(Entry!B15="","",Entry!B15)</f>
        <v/>
      </c>
      <c r="AA1" s="16" t="str">
        <f>IF(Entry!C15="","",Entry!C15)</f>
        <v/>
      </c>
      <c r="AB1" s="16" t="str">
        <f>IF(Entry!F15="","",Entry!F15)</f>
        <v/>
      </c>
      <c r="AC1" s="16" t="str">
        <f>IF(Entry!I15="","",Entry!I15)</f>
        <v/>
      </c>
      <c r="AF1" s="16" t="s">
        <v>182</v>
      </c>
      <c r="AG1" s="16">
        <v>1</v>
      </c>
      <c r="AH1" s="16" t="s">
        <v>183</v>
      </c>
      <c r="AI1" s="16" t="str">
        <f>IF(Entry!B25="","",Entry!B25)</f>
        <v/>
      </c>
      <c r="AJ1" s="16" t="str">
        <f>IF(Entry!C25="","",Entry!C25)</f>
        <v/>
      </c>
      <c r="AK1" s="16" t="str">
        <f>IF(Entry!F25="","",IF(Entry!F25=1,"①",IF(Entry!F25=2,"②",IF(Entry!F25=3,"③"))))</f>
        <v/>
      </c>
      <c r="AL1" s="16" t="str">
        <f>IF(AND(Entry!I25="",Entry!I26=""),"",Entry!$B$4)</f>
        <v/>
      </c>
      <c r="AM1" s="16" t="str">
        <f>IF(Entry!I25="","",Entry!I25)</f>
        <v/>
      </c>
    </row>
    <row r="2" spans="1:39">
      <c r="A2" s="16" t="str">
        <f>IF(AND(D2="",E2=""),"",Entry!$B$1)</f>
        <v/>
      </c>
      <c r="B2" s="16" t="s">
        <v>181</v>
      </c>
      <c r="C2" s="16">
        <v>2</v>
      </c>
      <c r="D2" s="16" t="str">
        <f>IF(Entry!B22="","",Entry!B22)</f>
        <v/>
      </c>
      <c r="E2" s="16" t="str">
        <f>IF(Entry!C22="","",Entry!C22)</f>
        <v/>
      </c>
      <c r="F2" s="16" t="str">
        <f>IF(Entry!F22="","",IF(Entry!F22=1,"①",IF(Entry!F22=2,"②",IF(Entry!F22=3,"③"))))</f>
        <v/>
      </c>
      <c r="G2" s="16" t="str">
        <f>IF(AND(D2="",E2=""),"",Entry!$B$4)</f>
        <v/>
      </c>
      <c r="H2" s="16" t="str">
        <f>IF(Entry!I22="","",Entry!I22)</f>
        <v/>
      </c>
      <c r="I2" s="16" t="str">
        <f>IF(AND(M2="",N2=""),"",Entry!$B$1)</f>
        <v/>
      </c>
      <c r="J2" s="16" t="s">
        <v>182</v>
      </c>
      <c r="K2" s="16">
        <v>2</v>
      </c>
      <c r="L2" s="16" t="s">
        <v>183</v>
      </c>
      <c r="M2" s="16" t="str">
        <f>IF(Entry!B27="","",Entry!B27)</f>
        <v/>
      </c>
      <c r="N2" s="16" t="str">
        <f>IF(Entry!C27="","",Entry!C27)</f>
        <v/>
      </c>
      <c r="O2" s="16" t="str">
        <f>IF(Entry!F27="","",IF(Entry!F27=1,"①",IF(Entry!F27=2,"②",IF(Entry!F27=3,"③"))))</f>
        <v/>
      </c>
      <c r="P2" s="16" t="s">
        <v>184</v>
      </c>
      <c r="Q2" s="16" t="str">
        <f>IF(Entry!B28="","",Entry!B28)</f>
        <v/>
      </c>
      <c r="R2" s="16" t="str">
        <f>IF(Entry!C28="","",Entry!C28)</f>
        <v/>
      </c>
      <c r="S2" s="16" t="str">
        <f>IF(Entry!F30="","",IF(Entry!F28=1,"①",IF(Entry!F28=2,"②",IF(Entry!F28=3,"③"))))</f>
        <v/>
      </c>
      <c r="T2" s="16" t="str">
        <f>IF(AND(M2="",N2=""),"",Entry!$B$4)</f>
        <v/>
      </c>
      <c r="U2" s="16">
        <f>IF(Entry!J27="","",Entry!J27)</f>
        <v>0</v>
      </c>
      <c r="V2" s="16" t="str">
        <f>IF(Entry!R29="","",Entry!R29)</f>
        <v/>
      </c>
      <c r="W2" s="16" t="str">
        <f>IF(Entry!R30="","",Entry!R30)</f>
        <v/>
      </c>
      <c r="X2" s="16" t="str">
        <f>IF(AND(Z2="",AA2=""),"",Entry!$B$1)</f>
        <v/>
      </c>
      <c r="Y2" s="16">
        <v>2</v>
      </c>
      <c r="Z2" s="16" t="str">
        <f>IF(Entry!B16="","",Entry!B16)</f>
        <v/>
      </c>
      <c r="AA2" s="16" t="str">
        <f>IF(Entry!C16="","",Entry!C16)</f>
        <v/>
      </c>
      <c r="AB2" s="16" t="str">
        <f>IF(Entry!F16="","",Entry!F16)</f>
        <v/>
      </c>
      <c r="AC2" s="16" t="str">
        <f>IF(Entry!I16="","",Entry!I16)</f>
        <v/>
      </c>
      <c r="AF2" s="16" t="s">
        <v>182</v>
      </c>
      <c r="AG2" s="16">
        <v>1</v>
      </c>
      <c r="AH2" s="16" t="s">
        <v>184</v>
      </c>
      <c r="AI2" s="16" t="str">
        <f>IF(Entry!B26="","",Entry!B26)</f>
        <v/>
      </c>
      <c r="AJ2" s="16" t="str">
        <f>IF(Entry!C26="","",Entry!C26)</f>
        <v/>
      </c>
      <c r="AK2" s="16" t="str">
        <f>IF(Entry!F26="","",IF(Entry!F26=1,"①",IF(Entry!F26=2,"②",IF(Entry!F26=3,"③"))))</f>
        <v/>
      </c>
      <c r="AL2" s="16" t="str">
        <f>IF(AND(Entry!I26="",Entry!I27=""),"",Entry!$B$4)</f>
        <v/>
      </c>
      <c r="AM2" s="16" t="str">
        <f>IF(Entry!I26="","",Entry!I26)</f>
        <v/>
      </c>
    </row>
    <row r="3" spans="1:39">
      <c r="A3" s="16" t="str">
        <f>IF(AND(D3="",E3=""),"",Entry!$B$1)</f>
        <v/>
      </c>
      <c r="B3" s="16" t="s">
        <v>181</v>
      </c>
      <c r="C3" s="16">
        <v>3</v>
      </c>
      <c r="D3" s="16" t="str">
        <f>IF(Entry!B23="","",Entry!B23)</f>
        <v/>
      </c>
      <c r="E3" s="16" t="str">
        <f>IF(Entry!C23="","",Entry!C23)</f>
        <v/>
      </c>
      <c r="F3" s="16" t="str">
        <f>IF(Entry!F23="","",IF(Entry!F23=1,"①",IF(Entry!F23=2,"②",IF(Entry!F23=3,"③"))))</f>
        <v/>
      </c>
      <c r="G3" s="16" t="str">
        <f>IF(AND(D3="",E3=""),"",Entry!$B$4)</f>
        <v/>
      </c>
      <c r="H3" s="16" t="str">
        <f>IF(Entry!I23="","",Entry!I23)</f>
        <v/>
      </c>
      <c r="I3" s="16" t="str">
        <f>IF(AND(M3="",N3=""),"",Entry!$B$1)</f>
        <v/>
      </c>
      <c r="J3" s="16" t="s">
        <v>189</v>
      </c>
      <c r="K3" s="16">
        <v>3</v>
      </c>
      <c r="L3" s="16" t="s">
        <v>190</v>
      </c>
      <c r="M3" s="16" t="str">
        <f>IF(Entry!B29="","",Entry!B29)</f>
        <v/>
      </c>
      <c r="N3" s="16" t="str">
        <f>IF(Entry!C29="","",Entry!C29)</f>
        <v/>
      </c>
      <c r="O3" s="16" t="str">
        <f>IF(Entry!F29="","",IF(Entry!F29=1,"①",IF(Entry!F29=2,"②",IF(Entry!F29=3,"③"))))</f>
        <v/>
      </c>
      <c r="P3" s="16" t="s">
        <v>191</v>
      </c>
      <c r="Q3" s="16" t="str">
        <f>IF(Entry!B30="","",Entry!B30)</f>
        <v/>
      </c>
      <c r="R3" s="16" t="str">
        <f>IF(Entry!C30="","",Entry!C30)</f>
        <v/>
      </c>
      <c r="S3" s="16" t="str">
        <f>IF(Entry!F30="","",IF(Entry!F30=1,"①",IF(Entry!F30=2,"②",IF(Entry!F30=3,"③"))))</f>
        <v/>
      </c>
      <c r="T3" s="16" t="str">
        <f>IF(AND(M3="",N3=""),"",Entry!$B$4)</f>
        <v/>
      </c>
      <c r="U3" s="16">
        <f>IF(Entry!J29="","",Entry!J29)</f>
        <v>0</v>
      </c>
      <c r="X3" s="16" t="str">
        <f>IF(AND(Z3="",AA3=""),"",Entry!$B$1)</f>
        <v/>
      </c>
      <c r="Y3" s="16">
        <v>3</v>
      </c>
      <c r="Z3" s="16" t="str">
        <f>IF(Entry!B17="","",Entry!B17)</f>
        <v/>
      </c>
      <c r="AA3" s="16" t="str">
        <f>IF(Entry!C17="","",Entry!C17)</f>
        <v/>
      </c>
      <c r="AB3" s="16" t="str">
        <f>IF(Entry!F17="","",Entry!F17)</f>
        <v/>
      </c>
      <c r="AC3" s="16" t="str">
        <f>IF(Entry!I17="","",Entry!I17)</f>
        <v/>
      </c>
      <c r="AF3" s="16" t="s">
        <v>182</v>
      </c>
      <c r="AG3" s="16">
        <v>2</v>
      </c>
      <c r="AH3" s="16" t="s">
        <v>183</v>
      </c>
      <c r="AI3" s="16" t="str">
        <f>IF(Entry!B27="","",Entry!B27)</f>
        <v/>
      </c>
      <c r="AJ3" s="16" t="str">
        <f>IF(Entry!C27="","",Entry!C27)</f>
        <v/>
      </c>
      <c r="AK3" s="16" t="str">
        <f>IF(Entry!F27="","",IF(Entry!F27=1,"①",IF(Entry!F27=2,"②",IF(Entry!F27=3,"③"))))</f>
        <v/>
      </c>
      <c r="AL3" s="16" t="str">
        <f>IF(AND(Entry!I27="",Entry!I28=""),"",Entry!$B$4)</f>
        <v/>
      </c>
      <c r="AM3" s="16" t="str">
        <f>IF(Entry!I27="","",Entry!I27)</f>
        <v/>
      </c>
    </row>
    <row r="4" spans="1:39">
      <c r="X4" s="16" t="str">
        <f>IF(AND(Z4="",AA4=""),"",Entry!$B$1)</f>
        <v/>
      </c>
      <c r="Y4" s="16">
        <v>4</v>
      </c>
      <c r="Z4" s="16" t="str">
        <f>IF(Entry!B18="","",Entry!B18)</f>
        <v/>
      </c>
      <c r="AA4" s="16" t="str">
        <f>IF(Entry!C18="","",Entry!C18)</f>
        <v/>
      </c>
      <c r="AB4" s="16" t="str">
        <f>IF(Entry!F18="","",Entry!F18)</f>
        <v/>
      </c>
      <c r="AC4" s="16" t="str">
        <f>IF(Entry!I18="","",Entry!I18)</f>
        <v/>
      </c>
      <c r="AF4" s="16" t="s">
        <v>182</v>
      </c>
      <c r="AG4" s="16">
        <v>2</v>
      </c>
      <c r="AH4" s="16" t="s">
        <v>184</v>
      </c>
      <c r="AI4" s="16" t="str">
        <f>IF(Entry!B28="","",Entry!B28)</f>
        <v/>
      </c>
      <c r="AJ4" s="16" t="str">
        <f>IF(Entry!C28="","",Entry!C28)</f>
        <v/>
      </c>
      <c r="AK4" s="16" t="str">
        <f>IF(Entry!F28="","",IF(Entry!F28=1,"①",IF(Entry!F28=2,"②",IF(Entry!F28=3,"③"))))</f>
        <v/>
      </c>
      <c r="AL4" s="16" t="str">
        <f>IF(AND(Entry!I28="",Entry!I29=""),"",Entry!$B$4)</f>
        <v/>
      </c>
      <c r="AM4" s="16" t="str">
        <f>IF(Entry!I28="","",Entry!I28)</f>
        <v/>
      </c>
    </row>
    <row r="5" spans="1:39">
      <c r="X5" s="16" t="str">
        <f>IF(AND(Z5="",AA5=""),"",Entry!$B$1)</f>
        <v/>
      </c>
      <c r="Y5" s="16">
        <v>5</v>
      </c>
      <c r="Z5" s="16" t="str">
        <f>IF(Entry!B19="","",Entry!B19)</f>
        <v/>
      </c>
      <c r="AA5" s="16" t="str">
        <f>IF(Entry!C19="","",Entry!C19)</f>
        <v/>
      </c>
      <c r="AB5" s="16" t="str">
        <f>IF(Entry!F19="","",Entry!F19)</f>
        <v/>
      </c>
      <c r="AC5" s="16" t="str">
        <f>IF(Entry!I19="","",Entry!I19)</f>
        <v/>
      </c>
      <c r="AF5" s="16" t="s">
        <v>189</v>
      </c>
      <c r="AG5" s="16">
        <v>3</v>
      </c>
      <c r="AH5" s="16" t="s">
        <v>190</v>
      </c>
      <c r="AI5" s="16" t="str">
        <f>IF(Entry!B29="","",Entry!B29)</f>
        <v/>
      </c>
      <c r="AJ5" s="16" t="str">
        <f>IF(Entry!C29="","",Entry!C29)</f>
        <v/>
      </c>
      <c r="AK5" s="16" t="str">
        <f>IF(Entry!F29="","",IF(Entry!F29=1,"①",IF(Entry!F29=2,"②",IF(Entry!F29=3,"③"))))</f>
        <v/>
      </c>
      <c r="AL5" s="16" t="str">
        <f>IF(AND(Entry!I29="",Entry!I30=""),"",Entry!$B$4)</f>
        <v/>
      </c>
      <c r="AM5" s="16" t="str">
        <f>IF(Entry!I29="","",Entry!I29)</f>
        <v/>
      </c>
    </row>
    <row r="6" spans="1:39">
      <c r="AF6" s="16" t="s">
        <v>189</v>
      </c>
      <c r="AG6" s="16">
        <v>3</v>
      </c>
      <c r="AH6" s="16" t="s">
        <v>191</v>
      </c>
      <c r="AI6" s="16" t="str">
        <f>IF(Entry!B30="","",Entry!B30)</f>
        <v/>
      </c>
      <c r="AJ6" s="16" t="str">
        <f>IF(Entry!C30="","",Entry!C30)</f>
        <v/>
      </c>
      <c r="AK6" s="16" t="str">
        <f>IF(Entry!F30="","",IF(Entry!F30=1,"①",IF(Entry!F30=2,"②",IF(Entry!F30=3,"③"))))</f>
        <v/>
      </c>
      <c r="AL6" s="16" t="str">
        <f>IF(AND(Entry!I30="",Entry!I31=""),"",Entry!$B$4)</f>
        <v/>
      </c>
      <c r="AM6" s="16" t="str">
        <f>IF(Entry!I30="","",Entry!I30)</f>
        <v/>
      </c>
    </row>
  </sheetData>
  <sheetProtection selectLockedCell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1"/>
  <sheetViews>
    <sheetView showZeros="0" zoomScale="115" zoomScaleNormal="115" workbookViewId="0">
      <selection activeCell="O39" sqref="O39"/>
    </sheetView>
  </sheetViews>
  <sheetFormatPr defaultColWidth="9" defaultRowHeight="13.2"/>
  <cols>
    <col min="1" max="1" width="3.6640625" style="14" customWidth="1"/>
    <col min="2" max="2" width="2.6640625" style="2" customWidth="1"/>
    <col min="3" max="3" width="0.88671875" style="2" customWidth="1"/>
    <col min="4" max="4" width="6.109375" style="2" customWidth="1"/>
    <col min="5" max="5" width="0.6640625" style="2" customWidth="1"/>
    <col min="6" max="6" width="1.21875" style="2" customWidth="1"/>
    <col min="7" max="7" width="6.109375" style="2" customWidth="1"/>
    <col min="8" max="8" width="0.88671875" style="2" customWidth="1"/>
    <col min="9" max="9" width="2.109375" style="2" customWidth="1"/>
    <col min="10" max="112" width="9" style="2"/>
    <col min="113" max="113" width="2.77734375" style="2" bestFit="1" customWidth="1"/>
    <col min="114" max="114" width="2.44140625" style="2" bestFit="1" customWidth="1"/>
    <col min="115" max="115" width="2.77734375" style="2" bestFit="1" customWidth="1"/>
    <col min="116" max="116" width="5.21875" style="2" bestFit="1" customWidth="1"/>
    <col min="117" max="117" width="6.21875" style="2" bestFit="1" customWidth="1"/>
    <col min="118" max="118" width="3.33203125" style="2" bestFit="1" customWidth="1"/>
    <col min="119" max="16384" width="9" style="2"/>
  </cols>
  <sheetData>
    <row r="1" spans="1:11" ht="13.8" thickBot="1">
      <c r="A1" s="21" t="str">
        <f>Entry!B3</f>
        <v/>
      </c>
      <c r="B1" s="1"/>
      <c r="C1" s="1"/>
      <c r="D1" s="1"/>
      <c r="E1" s="1"/>
      <c r="F1" s="1"/>
      <c r="G1" s="1"/>
      <c r="H1" s="1"/>
      <c r="I1" s="1"/>
    </row>
    <row r="2" spans="1:11" ht="18" customHeight="1" thickTop="1">
      <c r="A2" s="192" t="s">
        <v>173</v>
      </c>
      <c r="B2" s="301">
        <f>Entry!B5</f>
        <v>0</v>
      </c>
      <c r="C2" s="301"/>
      <c r="D2" s="301"/>
      <c r="E2" s="302" t="s">
        <v>174</v>
      </c>
      <c r="F2" s="302"/>
      <c r="G2" s="304">
        <f>Entry!B6</f>
        <v>0</v>
      </c>
      <c r="H2" s="304"/>
      <c r="I2" s="305"/>
    </row>
    <row r="3" spans="1:11" ht="18" customHeight="1">
      <c r="A3" s="23" t="s">
        <v>175</v>
      </c>
      <c r="B3" s="306">
        <f>Entry!B10</f>
        <v>0</v>
      </c>
      <c r="C3" s="306"/>
      <c r="D3" s="306"/>
      <c r="E3" s="303"/>
      <c r="F3" s="303"/>
      <c r="G3" s="307">
        <f>Entry!B7</f>
        <v>0</v>
      </c>
      <c r="H3" s="307"/>
      <c r="I3" s="308"/>
    </row>
    <row r="4" spans="1:11" ht="18" customHeight="1">
      <c r="A4" s="189" t="s">
        <v>176</v>
      </c>
      <c r="B4" s="309">
        <f>Entry!G10</f>
        <v>0</v>
      </c>
      <c r="C4" s="310"/>
      <c r="D4" s="310"/>
      <c r="E4" s="310"/>
      <c r="F4" s="310"/>
      <c r="G4" s="310"/>
      <c r="H4" s="310"/>
      <c r="I4" s="311"/>
    </row>
    <row r="5" spans="1:11" ht="17.399999999999999" thickBot="1">
      <c r="A5" s="190" t="s">
        <v>179</v>
      </c>
      <c r="B5" s="298">
        <f>Entry!B8</f>
        <v>0</v>
      </c>
      <c r="C5" s="299"/>
      <c r="D5" s="299"/>
      <c r="E5" s="300"/>
      <c r="F5" s="191" t="s">
        <v>180</v>
      </c>
      <c r="G5" s="298">
        <f>Entry!B9</f>
        <v>0</v>
      </c>
      <c r="H5" s="299"/>
      <c r="I5" s="312"/>
    </row>
    <row r="6" spans="1:11" ht="13.8" thickTop="1">
      <c r="A6" s="291" t="s">
        <v>28</v>
      </c>
      <c r="B6" s="17">
        <v>1</v>
      </c>
      <c r="C6" s="18"/>
      <c r="D6" s="19">
        <f>Entry!B15</f>
        <v>0</v>
      </c>
      <c r="E6" s="19"/>
      <c r="F6" s="19"/>
      <c r="G6" s="19">
        <f>Entry!C15</f>
        <v>0</v>
      </c>
      <c r="H6" s="20"/>
      <c r="I6" s="7">
        <f>Entry!F15</f>
        <v>0</v>
      </c>
      <c r="J6" s="61">
        <f>Entry!I15</f>
        <v>0</v>
      </c>
    </row>
    <row r="7" spans="1:11">
      <c r="A7" s="292"/>
      <c r="B7" s="3">
        <v>2</v>
      </c>
      <c r="C7" s="4"/>
      <c r="D7" s="5">
        <f>Entry!B16</f>
        <v>0</v>
      </c>
      <c r="E7" s="5"/>
      <c r="F7" s="5"/>
      <c r="G7" s="5">
        <f>Entry!C16</f>
        <v>0</v>
      </c>
      <c r="H7" s="6"/>
      <c r="I7" s="8">
        <f>Entry!F16</f>
        <v>0</v>
      </c>
      <c r="J7" s="61">
        <f>Entry!I16</f>
        <v>0</v>
      </c>
    </row>
    <row r="8" spans="1:11">
      <c r="A8" s="292"/>
      <c r="B8" s="3">
        <v>3</v>
      </c>
      <c r="C8" s="4"/>
      <c r="D8" s="5">
        <f>Entry!B17</f>
        <v>0</v>
      </c>
      <c r="E8" s="5"/>
      <c r="F8" s="5"/>
      <c r="G8" s="5">
        <f>Entry!C17</f>
        <v>0</v>
      </c>
      <c r="H8" s="6"/>
      <c r="I8" s="8">
        <f>Entry!F17</f>
        <v>0</v>
      </c>
      <c r="J8" s="61">
        <f>Entry!I17</f>
        <v>0</v>
      </c>
    </row>
    <row r="9" spans="1:11">
      <c r="A9" s="292"/>
      <c r="B9" s="3">
        <v>4</v>
      </c>
      <c r="C9" s="4"/>
      <c r="D9" s="5">
        <f>Entry!B18</f>
        <v>0</v>
      </c>
      <c r="E9" s="5"/>
      <c r="F9" s="5"/>
      <c r="G9" s="5">
        <f>Entry!C18</f>
        <v>0</v>
      </c>
      <c r="H9" s="6"/>
      <c r="I9" s="8">
        <f>Entry!F18</f>
        <v>0</v>
      </c>
      <c r="J9" s="61">
        <f>Entry!I18</f>
        <v>0</v>
      </c>
    </row>
    <row r="10" spans="1:11" ht="13.8" thickBot="1">
      <c r="A10" s="292"/>
      <c r="B10" s="3">
        <v>5</v>
      </c>
      <c r="C10" s="4"/>
      <c r="D10" s="5">
        <f>Entry!B19</f>
        <v>0</v>
      </c>
      <c r="E10" s="5"/>
      <c r="F10" s="5"/>
      <c r="G10" s="5">
        <f>Entry!C19</f>
        <v>0</v>
      </c>
      <c r="H10" s="6"/>
      <c r="I10" s="8">
        <f>Entry!F19</f>
        <v>0</v>
      </c>
      <c r="J10" s="61">
        <f>Entry!I19</f>
        <v>0</v>
      </c>
    </row>
    <row r="11" spans="1:11" ht="13.8" thickTop="1">
      <c r="A11" s="291" t="s">
        <v>29</v>
      </c>
      <c r="B11" s="17">
        <v>1</v>
      </c>
      <c r="C11" s="18"/>
      <c r="D11" s="19">
        <f>Entry!B21</f>
        <v>0</v>
      </c>
      <c r="E11" s="19"/>
      <c r="F11" s="19"/>
      <c r="G11" s="19">
        <f>Entry!C21</f>
        <v>0</v>
      </c>
      <c r="H11" s="20"/>
      <c r="I11" s="7">
        <f>Entry!F21</f>
        <v>0</v>
      </c>
      <c r="J11" s="61">
        <f>Entry!I21</f>
        <v>0</v>
      </c>
    </row>
    <row r="12" spans="1:11">
      <c r="A12" s="292"/>
      <c r="B12" s="3">
        <v>2</v>
      </c>
      <c r="C12" s="4"/>
      <c r="D12" s="5">
        <f>Entry!B22</f>
        <v>0</v>
      </c>
      <c r="E12" s="5"/>
      <c r="F12" s="5"/>
      <c r="G12" s="5">
        <f>Entry!C22</f>
        <v>0</v>
      </c>
      <c r="H12" s="6"/>
      <c r="I12" s="8">
        <f>Entry!F22</f>
        <v>0</v>
      </c>
      <c r="J12" s="61">
        <f>Entry!I22</f>
        <v>0</v>
      </c>
    </row>
    <row r="13" spans="1:11" ht="13.8" thickBot="1">
      <c r="A13" s="293"/>
      <c r="B13" s="12">
        <v>3</v>
      </c>
      <c r="C13" s="9"/>
      <c r="D13" s="10">
        <f>Entry!B23</f>
        <v>0</v>
      </c>
      <c r="E13" s="10"/>
      <c r="F13" s="10"/>
      <c r="G13" s="10">
        <f>Entry!C23</f>
        <v>0</v>
      </c>
      <c r="H13" s="11"/>
      <c r="I13" s="13">
        <f>Entry!F23</f>
        <v>0</v>
      </c>
      <c r="J13" s="61">
        <f>Entry!I23</f>
        <v>0</v>
      </c>
    </row>
    <row r="14" spans="1:11" ht="13.8" thickTop="1">
      <c r="A14" s="291" t="s">
        <v>30</v>
      </c>
      <c r="B14" s="294">
        <v>1</v>
      </c>
      <c r="C14" s="45"/>
      <c r="D14" s="46">
        <f>Entry!B25</f>
        <v>0</v>
      </c>
      <c r="E14" s="46"/>
      <c r="F14" s="46"/>
      <c r="G14" s="46">
        <f>Entry!C25</f>
        <v>0</v>
      </c>
      <c r="H14" s="47"/>
      <c r="I14" s="48">
        <f>Entry!F25</f>
        <v>0</v>
      </c>
      <c r="J14" s="61">
        <f>Entry!I25</f>
        <v>0</v>
      </c>
      <c r="K14" s="193">
        <f>Entry!J25</f>
        <v>0</v>
      </c>
    </row>
    <row r="15" spans="1:11">
      <c r="A15" s="292"/>
      <c r="B15" s="295"/>
      <c r="C15" s="49"/>
      <c r="D15" s="50">
        <f>Entry!B26</f>
        <v>0</v>
      </c>
      <c r="E15" s="50"/>
      <c r="F15" s="50"/>
      <c r="G15" s="50">
        <f>Entry!C26</f>
        <v>0</v>
      </c>
      <c r="H15" s="51"/>
      <c r="I15" s="52">
        <f>Entry!F26</f>
        <v>0</v>
      </c>
      <c r="J15" s="61">
        <f>Entry!I26</f>
        <v>0</v>
      </c>
      <c r="K15" s="193"/>
    </row>
    <row r="16" spans="1:11">
      <c r="A16" s="292"/>
      <c r="B16" s="296">
        <v>2</v>
      </c>
      <c r="C16" s="206"/>
      <c r="D16" s="207">
        <f>Entry!B27</f>
        <v>0</v>
      </c>
      <c r="E16" s="207"/>
      <c r="F16" s="207"/>
      <c r="G16" s="207">
        <f>Entry!C27</f>
        <v>0</v>
      </c>
      <c r="H16" s="208"/>
      <c r="I16" s="209">
        <f>Entry!F27</f>
        <v>0</v>
      </c>
      <c r="J16" s="61">
        <f>Entry!I27</f>
        <v>0</v>
      </c>
      <c r="K16" s="193">
        <f>Entry!J27</f>
        <v>0</v>
      </c>
    </row>
    <row r="17" spans="1:11">
      <c r="A17" s="292"/>
      <c r="B17" s="295"/>
      <c r="C17" s="49"/>
      <c r="D17" s="50">
        <f>Entry!B28</f>
        <v>0</v>
      </c>
      <c r="E17" s="50"/>
      <c r="F17" s="50"/>
      <c r="G17" s="50">
        <f>Entry!C28</f>
        <v>0</v>
      </c>
      <c r="H17" s="51"/>
      <c r="I17" s="52">
        <f>Entry!F28</f>
        <v>0</v>
      </c>
      <c r="J17" s="61">
        <f>Entry!I28</f>
        <v>0</v>
      </c>
    </row>
    <row r="18" spans="1:11">
      <c r="A18" s="292"/>
      <c r="B18" s="294">
        <v>3</v>
      </c>
      <c r="C18" s="211"/>
      <c r="D18" s="212">
        <f>Entry!B29</f>
        <v>0</v>
      </c>
      <c r="E18" s="207"/>
      <c r="F18" s="207"/>
      <c r="G18" s="207">
        <f>Entry!C29</f>
        <v>0</v>
      </c>
      <c r="H18" s="213"/>
      <c r="I18" s="210">
        <f>Entry!F29</f>
        <v>0</v>
      </c>
      <c r="J18" s="61">
        <f>Entry!I29</f>
        <v>0</v>
      </c>
      <c r="K18" s="193">
        <f>Entry!J29</f>
        <v>0</v>
      </c>
    </row>
    <row r="19" spans="1:11" ht="13.8" thickBot="1">
      <c r="A19" s="293"/>
      <c r="B19" s="297"/>
      <c r="C19" s="53"/>
      <c r="D19" s="54">
        <f>Entry!B30</f>
        <v>0</v>
      </c>
      <c r="E19" s="10"/>
      <c r="F19" s="10"/>
      <c r="G19" s="10">
        <f>Entry!C30</f>
        <v>0</v>
      </c>
      <c r="H19" s="214"/>
      <c r="I19" s="205">
        <f>Entry!F30</f>
        <v>0</v>
      </c>
      <c r="J19" s="61">
        <f>Entry!I30</f>
        <v>0</v>
      </c>
    </row>
    <row r="20" spans="1:11" ht="14.4" thickTop="1" thickBot="1">
      <c r="A20" s="289" t="s">
        <v>32</v>
      </c>
      <c r="B20" s="290"/>
      <c r="C20" s="59"/>
      <c r="D20" s="215">
        <f>Entry!B32</f>
        <v>0</v>
      </c>
      <c r="E20" s="59"/>
      <c r="F20" s="59"/>
      <c r="G20" s="215">
        <f>Entry!C32</f>
        <v>0</v>
      </c>
      <c r="H20" s="59"/>
      <c r="I20" s="60">
        <f>Entry!F32</f>
        <v>0</v>
      </c>
    </row>
    <row r="21" spans="1:11" ht="13.8" thickTop="1"/>
  </sheetData>
  <sheetProtection selectLockedCells="1"/>
  <mergeCells count="15">
    <mergeCell ref="A6:A10"/>
    <mergeCell ref="B5:E5"/>
    <mergeCell ref="B2:D2"/>
    <mergeCell ref="E2:F3"/>
    <mergeCell ref="G2:I2"/>
    <mergeCell ref="B3:D3"/>
    <mergeCell ref="G3:I3"/>
    <mergeCell ref="B4:I4"/>
    <mergeCell ref="G5:I5"/>
    <mergeCell ref="A20:B20"/>
    <mergeCell ref="A11:A13"/>
    <mergeCell ref="B14:B15"/>
    <mergeCell ref="B16:B17"/>
    <mergeCell ref="B18:B19"/>
    <mergeCell ref="A14:A1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5"/>
  <sheetViews>
    <sheetView showZeros="0" workbookViewId="0">
      <selection activeCell="G34" sqref="G34"/>
    </sheetView>
  </sheetViews>
  <sheetFormatPr defaultColWidth="9" defaultRowHeight="13.2"/>
  <cols>
    <col min="1" max="1" width="3.6640625" style="14" customWidth="1"/>
    <col min="2" max="2" width="2.6640625" style="2" customWidth="1"/>
    <col min="3" max="3" width="0.88671875" style="2" customWidth="1"/>
    <col min="4" max="4" width="6.109375" style="2" customWidth="1"/>
    <col min="5" max="5" width="0.6640625" style="2" customWidth="1"/>
    <col min="6" max="6" width="1.21875" style="2" customWidth="1"/>
    <col min="7" max="7" width="6.109375" style="2" customWidth="1"/>
    <col min="8" max="8" width="0.88671875" style="2" customWidth="1"/>
    <col min="9" max="9" width="2.109375" style="2" customWidth="1"/>
    <col min="10" max="112" width="9" style="2"/>
    <col min="113" max="113" width="2.77734375" style="2" bestFit="1" customWidth="1"/>
    <col min="114" max="114" width="2.44140625" style="2" bestFit="1" customWidth="1"/>
    <col min="115" max="115" width="2.77734375" style="2" bestFit="1" customWidth="1"/>
    <col min="116" max="116" width="5.21875" style="2" bestFit="1" customWidth="1"/>
    <col min="117" max="117" width="6.21875" style="2" bestFit="1" customWidth="1"/>
    <col min="118" max="118" width="3.33203125" style="2" bestFit="1" customWidth="1"/>
    <col min="119" max="16384" width="9" style="2"/>
  </cols>
  <sheetData>
    <row r="1" spans="1:9" ht="13.8" thickBot="1">
      <c r="A1" s="21" t="str">
        <f>Entry!B3</f>
        <v/>
      </c>
      <c r="B1" s="1"/>
      <c r="C1" s="1"/>
      <c r="D1" s="1"/>
      <c r="E1" s="1"/>
      <c r="F1" s="1"/>
      <c r="G1" s="1"/>
      <c r="H1" s="1"/>
      <c r="I1" s="1"/>
    </row>
    <row r="2" spans="1:9" ht="13.8" thickTop="1">
      <c r="A2" s="15" t="s">
        <v>25</v>
      </c>
      <c r="B2" s="318" t="str">
        <f>Entry!B5&amp;IF(Entry!B6="","","・")&amp;Entry!B6&amp;IF(Entry!B7="","","・")&amp;Entry!B7</f>
        <v/>
      </c>
      <c r="C2" s="319"/>
      <c r="D2" s="319"/>
      <c r="E2" s="319"/>
      <c r="F2" s="319"/>
      <c r="G2" s="319"/>
      <c r="H2" s="319"/>
      <c r="I2" s="320"/>
    </row>
    <row r="3" spans="1:9" ht="14.25" customHeight="1" thickBot="1">
      <c r="A3" s="24" t="s">
        <v>26</v>
      </c>
      <c r="B3" s="298">
        <f>Entry!B8</f>
        <v>0</v>
      </c>
      <c r="C3" s="299"/>
      <c r="D3" s="299"/>
      <c r="E3" s="300"/>
      <c r="F3" s="25" t="s">
        <v>27</v>
      </c>
      <c r="G3" s="298">
        <f>Entry!B9</f>
        <v>0</v>
      </c>
      <c r="H3" s="299"/>
      <c r="I3" s="312"/>
    </row>
    <row r="4" spans="1:9" ht="18" hidden="1" customHeight="1">
      <c r="A4" s="23" t="s">
        <v>31</v>
      </c>
      <c r="B4" s="321" t="e">
        <f>Entry!#REF!</f>
        <v>#REF!</v>
      </c>
      <c r="C4" s="322"/>
      <c r="D4" s="322"/>
      <c r="E4" s="323"/>
      <c r="F4" s="324"/>
      <c r="G4" s="325"/>
      <c r="H4" s="325"/>
      <c r="I4" s="326"/>
    </row>
    <row r="5" spans="1:9" s="31" customFormat="1" ht="9" customHeight="1" thickTop="1">
      <c r="A5" s="292" t="s">
        <v>28</v>
      </c>
      <c r="B5" s="41"/>
      <c r="C5" s="42"/>
      <c r="D5" s="30">
        <f>Entry!D15</f>
        <v>0</v>
      </c>
      <c r="E5" s="42"/>
      <c r="F5" s="43"/>
      <c r="G5" s="30">
        <f>Entry!E15</f>
        <v>0</v>
      </c>
      <c r="H5" s="43"/>
      <c r="I5" s="44"/>
    </row>
    <row r="6" spans="1:9" ht="11.25" customHeight="1">
      <c r="A6" s="292"/>
      <c r="B6" s="3">
        <v>1</v>
      </c>
      <c r="C6" s="4"/>
      <c r="D6" s="5">
        <f>Entry!B15</f>
        <v>0</v>
      </c>
      <c r="E6" s="5"/>
      <c r="F6" s="5"/>
      <c r="G6" s="5">
        <f>Entry!C15</f>
        <v>0</v>
      </c>
      <c r="H6" s="6"/>
      <c r="I6" s="8">
        <f>Entry!F15</f>
        <v>0</v>
      </c>
    </row>
    <row r="7" spans="1:9" s="31" customFormat="1" ht="9" customHeight="1">
      <c r="A7" s="292"/>
      <c r="B7" s="36"/>
      <c r="C7" s="33"/>
      <c r="D7" s="35">
        <f>Entry!D16</f>
        <v>0</v>
      </c>
      <c r="E7" s="34"/>
      <c r="F7" s="34"/>
      <c r="G7" s="35">
        <f>Entry!E16</f>
        <v>0</v>
      </c>
      <c r="H7" s="35"/>
      <c r="I7" s="27"/>
    </row>
    <row r="8" spans="1:9" ht="11.25" customHeight="1">
      <c r="A8" s="292"/>
      <c r="B8" s="3">
        <v>2</v>
      </c>
      <c r="C8" s="4"/>
      <c r="D8" s="5">
        <f>Entry!B16</f>
        <v>0</v>
      </c>
      <c r="E8" s="5"/>
      <c r="F8" s="5"/>
      <c r="G8" s="5">
        <f>Entry!C16</f>
        <v>0</v>
      </c>
      <c r="H8" s="6"/>
      <c r="I8" s="8">
        <f>Entry!F16</f>
        <v>0</v>
      </c>
    </row>
    <row r="9" spans="1:9" s="31" customFormat="1" ht="9" customHeight="1">
      <c r="A9" s="292"/>
      <c r="B9" s="36"/>
      <c r="C9" s="33"/>
      <c r="D9" s="35">
        <f>Entry!D17</f>
        <v>0</v>
      </c>
      <c r="E9" s="34"/>
      <c r="F9" s="34"/>
      <c r="G9" s="35">
        <f>Entry!E17</f>
        <v>0</v>
      </c>
      <c r="H9" s="35"/>
      <c r="I9" s="27"/>
    </row>
    <row r="10" spans="1:9" ht="11.25" customHeight="1">
      <c r="A10" s="292"/>
      <c r="B10" s="3">
        <v>3</v>
      </c>
      <c r="C10" s="4"/>
      <c r="D10" s="5">
        <f>Entry!B17</f>
        <v>0</v>
      </c>
      <c r="E10" s="5"/>
      <c r="F10" s="5"/>
      <c r="G10" s="5">
        <f>Entry!C17</f>
        <v>0</v>
      </c>
      <c r="H10" s="6"/>
      <c r="I10" s="8">
        <f>Entry!F17</f>
        <v>0</v>
      </c>
    </row>
    <row r="11" spans="1:9" s="31" customFormat="1" ht="9" customHeight="1">
      <c r="A11" s="292"/>
      <c r="B11" s="36"/>
      <c r="C11" s="33"/>
      <c r="D11" s="35">
        <f>Entry!D18</f>
        <v>0</v>
      </c>
      <c r="E11" s="34"/>
      <c r="F11" s="34"/>
      <c r="G11" s="35">
        <f>Entry!E18</f>
        <v>0</v>
      </c>
      <c r="H11" s="35"/>
      <c r="I11" s="27"/>
    </row>
    <row r="12" spans="1:9" ht="11.25" customHeight="1">
      <c r="A12" s="292"/>
      <c r="B12" s="3">
        <v>4</v>
      </c>
      <c r="C12" s="4"/>
      <c r="D12" s="5">
        <f>Entry!B18</f>
        <v>0</v>
      </c>
      <c r="E12" s="5"/>
      <c r="F12" s="5"/>
      <c r="G12" s="5">
        <f>Entry!C18</f>
        <v>0</v>
      </c>
      <c r="H12" s="6"/>
      <c r="I12" s="8">
        <f>Entry!F18</f>
        <v>0</v>
      </c>
    </row>
    <row r="13" spans="1:9" s="31" customFormat="1" ht="9" customHeight="1">
      <c r="A13" s="292"/>
      <c r="B13" s="36"/>
      <c r="C13" s="33"/>
      <c r="D13" s="35">
        <f>Entry!D19</f>
        <v>0</v>
      </c>
      <c r="E13" s="34"/>
      <c r="F13" s="34"/>
      <c r="G13" s="35">
        <f>Entry!E19</f>
        <v>0</v>
      </c>
      <c r="H13" s="35"/>
      <c r="I13" s="27"/>
    </row>
    <row r="14" spans="1:9" ht="11.25" customHeight="1" thickBot="1">
      <c r="A14" s="292"/>
      <c r="B14" s="3">
        <v>5</v>
      </c>
      <c r="C14" s="4"/>
      <c r="D14" s="5">
        <f>Entry!B19</f>
        <v>0</v>
      </c>
      <c r="E14" s="5"/>
      <c r="F14" s="5"/>
      <c r="G14" s="5">
        <f>Entry!C19</f>
        <v>0</v>
      </c>
      <c r="H14" s="6"/>
      <c r="I14" s="8">
        <f>Entry!F19</f>
        <v>0</v>
      </c>
    </row>
    <row r="15" spans="1:9" s="31" customFormat="1" ht="9" customHeight="1" thickTop="1">
      <c r="A15" s="291" t="s">
        <v>29</v>
      </c>
      <c r="B15" s="37"/>
      <c r="C15" s="38"/>
      <c r="D15" s="40">
        <f>Entry!D21</f>
        <v>0</v>
      </c>
      <c r="E15" s="39"/>
      <c r="F15" s="39"/>
      <c r="G15" s="40">
        <f>Entry!E21</f>
        <v>0</v>
      </c>
      <c r="H15" s="40"/>
      <c r="I15" s="26"/>
    </row>
    <row r="16" spans="1:9" ht="11.25" customHeight="1">
      <c r="A16" s="292"/>
      <c r="B16" s="3">
        <v>1</v>
      </c>
      <c r="C16" s="4"/>
      <c r="D16" s="5">
        <f>Entry!B21</f>
        <v>0</v>
      </c>
      <c r="E16" s="5"/>
      <c r="F16" s="5"/>
      <c r="G16" s="5">
        <f>Entry!C21</f>
        <v>0</v>
      </c>
      <c r="H16" s="6"/>
      <c r="I16" s="8">
        <f>Entry!F21</f>
        <v>0</v>
      </c>
    </row>
    <row r="17" spans="1:9" s="31" customFormat="1" ht="9" customHeight="1">
      <c r="A17" s="292"/>
      <c r="B17" s="36"/>
      <c r="C17" s="33"/>
      <c r="D17" s="35">
        <f>Entry!D22</f>
        <v>0</v>
      </c>
      <c r="E17" s="34"/>
      <c r="F17" s="34"/>
      <c r="G17" s="35">
        <f>Entry!E22</f>
        <v>0</v>
      </c>
      <c r="H17" s="35"/>
      <c r="I17" s="27"/>
    </row>
    <row r="18" spans="1:9" ht="11.25" customHeight="1">
      <c r="A18" s="292"/>
      <c r="B18" s="3">
        <v>2</v>
      </c>
      <c r="C18" s="4"/>
      <c r="D18" s="5">
        <f>Entry!B22</f>
        <v>0</v>
      </c>
      <c r="E18" s="5"/>
      <c r="F18" s="5"/>
      <c r="G18" s="5">
        <f>Entry!C22</f>
        <v>0</v>
      </c>
      <c r="H18" s="6"/>
      <c r="I18" s="8">
        <f>Entry!F22</f>
        <v>0</v>
      </c>
    </row>
    <row r="19" spans="1:9" s="31" customFormat="1" ht="9" customHeight="1">
      <c r="A19" s="292"/>
      <c r="B19" s="32"/>
      <c r="C19" s="28"/>
      <c r="D19" s="30">
        <f>Entry!D23</f>
        <v>0</v>
      </c>
      <c r="E19" s="29"/>
      <c r="F19" s="29"/>
      <c r="G19" s="30">
        <f>Entry!E23</f>
        <v>0</v>
      </c>
      <c r="H19" s="30"/>
      <c r="I19" s="22"/>
    </row>
    <row r="20" spans="1:9" ht="11.25" customHeight="1" thickBot="1">
      <c r="A20" s="293"/>
      <c r="B20" s="12">
        <v>3</v>
      </c>
      <c r="C20" s="9"/>
      <c r="D20" s="10">
        <f>Entry!B23</f>
        <v>0</v>
      </c>
      <c r="E20" s="10"/>
      <c r="F20" s="10"/>
      <c r="G20" s="10">
        <f>Entry!C23</f>
        <v>0</v>
      </c>
      <c r="H20" s="11"/>
      <c r="I20" s="13">
        <f>Entry!F23</f>
        <v>0</v>
      </c>
    </row>
    <row r="21" spans="1:9" s="31" customFormat="1" ht="9" customHeight="1" thickTop="1">
      <c r="A21" s="291" t="s">
        <v>30</v>
      </c>
      <c r="B21" s="219"/>
      <c r="C21" s="28"/>
      <c r="D21" s="30">
        <f>Entry!D25</f>
        <v>0</v>
      </c>
      <c r="E21" s="29"/>
      <c r="F21" s="29"/>
      <c r="G21" s="30">
        <f>Entry!E25</f>
        <v>0</v>
      </c>
      <c r="H21" s="30"/>
      <c r="I21" s="22"/>
    </row>
    <row r="22" spans="1:9" ht="11.25" customHeight="1">
      <c r="A22" s="292"/>
      <c r="B22" s="294">
        <v>1</v>
      </c>
      <c r="C22" s="4"/>
      <c r="D22" s="5">
        <f>Entry!B25</f>
        <v>0</v>
      </c>
      <c r="E22" s="5"/>
      <c r="F22" s="5"/>
      <c r="G22" s="5">
        <f>Entry!C25</f>
        <v>0</v>
      </c>
      <c r="H22" s="6"/>
      <c r="I22" s="8">
        <f>Entry!F25</f>
        <v>0</v>
      </c>
    </row>
    <row r="23" spans="1:9" s="31" customFormat="1" ht="9" customHeight="1">
      <c r="A23" s="292"/>
      <c r="B23" s="294"/>
      <c r="C23" s="33"/>
      <c r="D23" s="35">
        <f>Entry!D26</f>
        <v>0</v>
      </c>
      <c r="E23" s="34"/>
      <c r="F23" s="34"/>
      <c r="G23" s="35">
        <f>Entry!E26</f>
        <v>0</v>
      </c>
      <c r="H23" s="35"/>
      <c r="I23" s="27"/>
    </row>
    <row r="24" spans="1:9" ht="11.25" customHeight="1">
      <c r="A24" s="292"/>
      <c r="B24" s="295"/>
      <c r="C24" s="4"/>
      <c r="D24" s="5">
        <f>Entry!B26</f>
        <v>0</v>
      </c>
      <c r="E24" s="5"/>
      <c r="F24" s="5"/>
      <c r="G24" s="5">
        <f>Entry!C26</f>
        <v>0</v>
      </c>
      <c r="H24" s="6"/>
      <c r="I24" s="8">
        <f>Entry!F26</f>
        <v>0</v>
      </c>
    </row>
    <row r="25" spans="1:9" s="31" customFormat="1" ht="9" customHeight="1">
      <c r="A25" s="292"/>
      <c r="B25" s="219"/>
      <c r="C25" s="33"/>
      <c r="D25" s="35">
        <f>Entry!D27</f>
        <v>0</v>
      </c>
      <c r="E25" s="34"/>
      <c r="F25" s="34"/>
      <c r="G25" s="35">
        <f>Entry!E27</f>
        <v>0</v>
      </c>
      <c r="H25" s="35"/>
      <c r="I25" s="27"/>
    </row>
    <row r="26" spans="1:9" ht="11.25" customHeight="1">
      <c r="A26" s="292"/>
      <c r="B26" s="294">
        <v>2</v>
      </c>
      <c r="C26" s="4"/>
      <c r="D26" s="5">
        <f>Entry!B27</f>
        <v>0</v>
      </c>
      <c r="E26" s="5"/>
      <c r="F26" s="5"/>
      <c r="G26" s="5">
        <f>Entry!C27</f>
        <v>0</v>
      </c>
      <c r="H26" s="6"/>
      <c r="I26" s="8">
        <f>Entry!F27</f>
        <v>0</v>
      </c>
    </row>
    <row r="27" spans="1:9" s="31" customFormat="1" ht="9" customHeight="1">
      <c r="A27" s="292"/>
      <c r="B27" s="294"/>
      <c r="C27" s="28"/>
      <c r="D27" s="30">
        <f>Entry!D28</f>
        <v>0</v>
      </c>
      <c r="E27" s="29"/>
      <c r="F27" s="29"/>
      <c r="G27" s="30">
        <f>Entry!E28</f>
        <v>0</v>
      </c>
      <c r="H27" s="30"/>
      <c r="I27" s="22"/>
    </row>
    <row r="28" spans="1:9" ht="11.25" customHeight="1" thickBot="1">
      <c r="A28" s="292"/>
      <c r="B28" s="297"/>
      <c r="C28" s="9"/>
      <c r="D28" s="10">
        <f>Entry!B28</f>
        <v>0</v>
      </c>
      <c r="E28" s="10"/>
      <c r="F28" s="10"/>
      <c r="G28" s="10">
        <f>Entry!C28</f>
        <v>0</v>
      </c>
      <c r="H28" s="11"/>
      <c r="I28" s="13">
        <f>Entry!F28</f>
        <v>0</v>
      </c>
    </row>
    <row r="29" spans="1:9" ht="11.25" customHeight="1" thickTop="1">
      <c r="A29" s="292"/>
      <c r="B29" s="317">
        <v>3</v>
      </c>
      <c r="C29" s="216"/>
      <c r="D29" s="29">
        <f>Entry!D29</f>
        <v>0</v>
      </c>
      <c r="E29" s="29"/>
      <c r="F29" s="29"/>
      <c r="G29" s="29">
        <f>Entry!E29</f>
        <v>0</v>
      </c>
      <c r="H29" s="221"/>
      <c r="I29" s="218"/>
    </row>
    <row r="30" spans="1:9" ht="11.25" customHeight="1">
      <c r="A30" s="292"/>
      <c r="B30" s="294"/>
      <c r="C30" s="4"/>
      <c r="D30" s="5">
        <f>Entry!B29</f>
        <v>0</v>
      </c>
      <c r="E30" s="5"/>
      <c r="F30" s="5"/>
      <c r="G30" s="5">
        <f>Entry!C29</f>
        <v>0</v>
      </c>
      <c r="H30" s="222"/>
      <c r="I30" s="220">
        <f>Entry!F29</f>
        <v>0</v>
      </c>
    </row>
    <row r="31" spans="1:9" ht="11.25" customHeight="1">
      <c r="A31" s="292"/>
      <c r="B31" s="294"/>
      <c r="C31" s="216"/>
      <c r="D31" s="29">
        <f>Entry!D30</f>
        <v>0</v>
      </c>
      <c r="E31" s="29"/>
      <c r="F31" s="29"/>
      <c r="G31" s="29">
        <f>Entry!E30</f>
        <v>0</v>
      </c>
      <c r="H31" s="223"/>
      <c r="I31" s="218"/>
    </row>
    <row r="32" spans="1:9" ht="11.25" customHeight="1" thickBot="1">
      <c r="A32" s="293"/>
      <c r="B32" s="297"/>
      <c r="C32" s="216"/>
      <c r="D32" s="217">
        <f>Entry!B30</f>
        <v>0</v>
      </c>
      <c r="E32" s="217"/>
      <c r="F32" s="217"/>
      <c r="G32" s="217">
        <f>Entry!C30</f>
        <v>0</v>
      </c>
      <c r="H32" s="214"/>
      <c r="I32" s="218">
        <f>Entry!F30</f>
        <v>0</v>
      </c>
    </row>
    <row r="33" spans="1:9" ht="9" customHeight="1" thickTop="1">
      <c r="A33" s="313" t="s">
        <v>32</v>
      </c>
      <c r="B33" s="314"/>
      <c r="C33" s="56"/>
      <c r="D33" s="226">
        <f>Entry!D32</f>
        <v>0</v>
      </c>
      <c r="E33" s="226"/>
      <c r="F33" s="226"/>
      <c r="G33" s="226">
        <f>Entry!E32</f>
        <v>0</v>
      </c>
      <c r="H33" s="57"/>
      <c r="I33" s="58"/>
    </row>
    <row r="34" spans="1:9" ht="11.25" customHeight="1" thickBot="1">
      <c r="A34" s="315"/>
      <c r="B34" s="316"/>
      <c r="C34" s="55"/>
      <c r="D34" s="224">
        <f>Entry!B32</f>
        <v>0</v>
      </c>
      <c r="E34" s="224"/>
      <c r="F34" s="224"/>
      <c r="G34" s="224">
        <f>Entry!C32</f>
        <v>0</v>
      </c>
      <c r="H34" s="224"/>
      <c r="I34" s="225">
        <f>Entry!F32</f>
        <v>0</v>
      </c>
    </row>
    <row r="35" spans="1:9" ht="13.8" thickTop="1"/>
  </sheetData>
  <sheetProtection selectLockedCells="1"/>
  <mergeCells count="12">
    <mergeCell ref="B2:I2"/>
    <mergeCell ref="B3:E3"/>
    <mergeCell ref="G3:I3"/>
    <mergeCell ref="B4:E4"/>
    <mergeCell ref="F4:I4"/>
    <mergeCell ref="A33:B34"/>
    <mergeCell ref="A5:A14"/>
    <mergeCell ref="B22:B24"/>
    <mergeCell ref="B26:B28"/>
    <mergeCell ref="A15:A20"/>
    <mergeCell ref="A21:A32"/>
    <mergeCell ref="B29:B32"/>
  </mergeCells>
  <phoneticPr fontId="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
  <sheetViews>
    <sheetView workbookViewId="0">
      <selection activeCell="E65" sqref="E65"/>
    </sheetView>
  </sheetViews>
  <sheetFormatPr defaultRowHeight="13.2"/>
  <sheetData>
    <row r="1" spans="1:5">
      <c r="A1" t="str">
        <f>Entry!B3</f>
        <v/>
      </c>
    </row>
    <row r="2" spans="1:5">
      <c r="A2">
        <f>Entry!A15</f>
        <v>1</v>
      </c>
      <c r="B2">
        <f>Entry!B15</f>
        <v>0</v>
      </c>
      <c r="C2">
        <f>Entry!C15</f>
        <v>0</v>
      </c>
      <c r="D2">
        <f>Entry!F15</f>
        <v>0</v>
      </c>
      <c r="E2">
        <f>Entry!I15</f>
        <v>0</v>
      </c>
    </row>
    <row r="3" spans="1:5">
      <c r="A3">
        <f>Entry!A16</f>
        <v>2</v>
      </c>
      <c r="B3">
        <f>Entry!B16</f>
        <v>0</v>
      </c>
      <c r="C3">
        <f>Entry!C16</f>
        <v>0</v>
      </c>
      <c r="D3">
        <f>Entry!F16</f>
        <v>0</v>
      </c>
      <c r="E3">
        <f>Entry!I16</f>
        <v>0</v>
      </c>
    </row>
    <row r="4" spans="1:5">
      <c r="A4">
        <f>Entry!A17</f>
        <v>3</v>
      </c>
      <c r="B4">
        <f>Entry!B17</f>
        <v>0</v>
      </c>
      <c r="C4">
        <f>Entry!C17</f>
        <v>0</v>
      </c>
      <c r="D4">
        <f>Entry!F17</f>
        <v>0</v>
      </c>
      <c r="E4">
        <f>Entry!I17</f>
        <v>0</v>
      </c>
    </row>
    <row r="5" spans="1:5">
      <c r="A5">
        <f>Entry!A18</f>
        <v>4</v>
      </c>
      <c r="B5">
        <f>Entry!B18</f>
        <v>0</v>
      </c>
      <c r="C5">
        <f>Entry!C18</f>
        <v>0</v>
      </c>
      <c r="D5">
        <f>Entry!F18</f>
        <v>0</v>
      </c>
      <c r="E5">
        <f>Entry!I18</f>
        <v>0</v>
      </c>
    </row>
    <row r="6" spans="1:5">
      <c r="A6">
        <f>Entry!A19</f>
        <v>5</v>
      </c>
      <c r="B6">
        <f>Entry!B19</f>
        <v>0</v>
      </c>
      <c r="C6">
        <f>Entry!C19</f>
        <v>0</v>
      </c>
      <c r="D6">
        <f>Entry!F19</f>
        <v>0</v>
      </c>
      <c r="E6">
        <f>Entry!I19</f>
        <v>0</v>
      </c>
    </row>
  </sheetData>
  <sheetProtection selectLockedCells="1"/>
  <phoneticPr fontId="30"/>
  <pageMargins left="0.7" right="0.7" top="0.75" bottom="0.75" header="0.3" footer="0.3"/>
  <pageSetup paperSize="9"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4"/>
  <sheetViews>
    <sheetView workbookViewId="0">
      <selection activeCell="E84" sqref="E84"/>
    </sheetView>
  </sheetViews>
  <sheetFormatPr defaultColWidth="9" defaultRowHeight="20.399999999999999" customHeight="1"/>
  <cols>
    <col min="1" max="1" width="9.44140625" style="68" customWidth="1"/>
    <col min="2" max="2" width="12.109375" style="65" customWidth="1"/>
    <col min="3" max="3" width="30.88671875" style="65" customWidth="1"/>
    <col min="4" max="16384" width="9" style="65"/>
  </cols>
  <sheetData>
    <row r="1" spans="1:3" ht="20.399999999999999" customHeight="1">
      <c r="A1" s="68" t="s">
        <v>160</v>
      </c>
      <c r="C1" s="65" t="s">
        <v>161</v>
      </c>
    </row>
    <row r="2" spans="1:3" ht="20.399999999999999" customHeight="1">
      <c r="A2" s="68">
        <v>1</v>
      </c>
      <c r="B2" s="65" t="s">
        <v>34</v>
      </c>
      <c r="C2" s="65" t="s">
        <v>109</v>
      </c>
    </row>
    <row r="3" spans="1:3" ht="20.399999999999999" customHeight="1">
      <c r="A3" s="68">
        <v>2</v>
      </c>
      <c r="B3" s="65" t="s">
        <v>35</v>
      </c>
      <c r="C3" s="65" t="s">
        <v>74</v>
      </c>
    </row>
    <row r="4" spans="1:3" ht="20.399999999999999" customHeight="1">
      <c r="A4" s="68">
        <v>3</v>
      </c>
      <c r="B4" s="65" t="s">
        <v>103</v>
      </c>
      <c r="C4" s="65" t="s">
        <v>75</v>
      </c>
    </row>
    <row r="5" spans="1:3" ht="20.399999999999999" customHeight="1">
      <c r="A5" s="68">
        <v>4</v>
      </c>
      <c r="B5" s="65" t="s">
        <v>36</v>
      </c>
      <c r="C5" s="65" t="s">
        <v>76</v>
      </c>
    </row>
    <row r="6" spans="1:3" ht="20.399999999999999" customHeight="1">
      <c r="A6" s="68">
        <v>5</v>
      </c>
      <c r="B6" s="65" t="s">
        <v>37</v>
      </c>
      <c r="C6" s="65" t="s">
        <v>77</v>
      </c>
    </row>
    <row r="7" spans="1:3" ht="20.399999999999999" customHeight="1">
      <c r="A7" s="68">
        <v>6</v>
      </c>
      <c r="B7" s="65" t="s">
        <v>38</v>
      </c>
      <c r="C7" s="65" t="s">
        <v>78</v>
      </c>
    </row>
    <row r="8" spans="1:3" ht="20.399999999999999" customHeight="1">
      <c r="A8" s="68">
        <v>7</v>
      </c>
      <c r="B8" s="65" t="s">
        <v>39</v>
      </c>
      <c r="C8" s="65" t="s">
        <v>79</v>
      </c>
    </row>
    <row r="9" spans="1:3" ht="20.399999999999999" customHeight="1">
      <c r="A9" s="68">
        <v>8</v>
      </c>
      <c r="B9" s="65" t="s">
        <v>40</v>
      </c>
      <c r="C9" s="65" t="s">
        <v>80</v>
      </c>
    </row>
    <row r="10" spans="1:3" ht="20.399999999999999" customHeight="1">
      <c r="A10" s="68">
        <v>9</v>
      </c>
      <c r="B10" s="65" t="s">
        <v>110</v>
      </c>
      <c r="C10" s="65" t="s">
        <v>81</v>
      </c>
    </row>
    <row r="11" spans="1:3" ht="20.399999999999999" customHeight="1">
      <c r="A11" s="68">
        <v>10</v>
      </c>
      <c r="B11" s="65" t="s">
        <v>41</v>
      </c>
      <c r="C11" s="65" t="s">
        <v>82</v>
      </c>
    </row>
    <row r="12" spans="1:3" ht="20.399999999999999" customHeight="1">
      <c r="A12" s="68">
        <v>11</v>
      </c>
      <c r="B12" s="65" t="s">
        <v>42</v>
      </c>
      <c r="C12" s="65" t="s">
        <v>111</v>
      </c>
    </row>
    <row r="13" spans="1:3" ht="20.399999999999999" customHeight="1">
      <c r="A13" s="68">
        <v>12</v>
      </c>
      <c r="B13" s="65" t="s">
        <v>104</v>
      </c>
      <c r="C13" s="65" t="s">
        <v>83</v>
      </c>
    </row>
    <row r="14" spans="1:3" ht="20.399999999999999" customHeight="1">
      <c r="A14" s="68">
        <v>13</v>
      </c>
      <c r="B14" s="65" t="s">
        <v>105</v>
      </c>
      <c r="C14" s="65" t="s">
        <v>84</v>
      </c>
    </row>
    <row r="15" spans="1:3" ht="20.399999999999999" customHeight="1">
      <c r="A15" s="68">
        <v>14</v>
      </c>
      <c r="B15" s="65" t="s">
        <v>43</v>
      </c>
      <c r="C15" s="65" t="s">
        <v>112</v>
      </c>
    </row>
    <row r="16" spans="1:3" ht="20.399999999999999" customHeight="1">
      <c r="A16" s="68">
        <v>15</v>
      </c>
      <c r="B16" s="65" t="s">
        <v>44</v>
      </c>
      <c r="C16" s="65" t="s">
        <v>85</v>
      </c>
    </row>
    <row r="17" spans="1:3" ht="20.399999999999999" customHeight="1">
      <c r="A17" s="68">
        <v>16</v>
      </c>
      <c r="B17" s="65" t="s">
        <v>45</v>
      </c>
      <c r="C17" s="65" t="s">
        <v>113</v>
      </c>
    </row>
    <row r="18" spans="1:3" ht="20.399999999999999" customHeight="1">
      <c r="A18" s="68">
        <v>17</v>
      </c>
      <c r="B18" s="65" t="s">
        <v>46</v>
      </c>
      <c r="C18" s="65" t="s">
        <v>86</v>
      </c>
    </row>
    <row r="19" spans="1:3" ht="20.399999999999999" customHeight="1">
      <c r="A19" s="68">
        <v>18</v>
      </c>
      <c r="B19" s="65" t="s">
        <v>47</v>
      </c>
      <c r="C19" s="65" t="s">
        <v>87</v>
      </c>
    </row>
    <row r="20" spans="1:3" ht="20.399999999999999" customHeight="1">
      <c r="A20" s="68">
        <v>19</v>
      </c>
      <c r="B20" s="65" t="s">
        <v>114</v>
      </c>
      <c r="C20" s="65" t="s">
        <v>88</v>
      </c>
    </row>
    <row r="21" spans="1:3" ht="20.399999999999999" customHeight="1">
      <c r="A21" s="68">
        <v>20</v>
      </c>
      <c r="B21" s="65" t="s">
        <v>48</v>
      </c>
      <c r="C21" s="65" t="s">
        <v>89</v>
      </c>
    </row>
    <row r="22" spans="1:3" ht="20.399999999999999" customHeight="1">
      <c r="A22" s="68">
        <v>21</v>
      </c>
      <c r="B22" s="65" t="s">
        <v>49</v>
      </c>
      <c r="C22" s="65" t="s">
        <v>90</v>
      </c>
    </row>
    <row r="23" spans="1:3" ht="20.399999999999999" customHeight="1">
      <c r="A23" s="68">
        <v>22</v>
      </c>
      <c r="B23" s="65" t="s">
        <v>106</v>
      </c>
      <c r="C23" s="65" t="s">
        <v>115</v>
      </c>
    </row>
    <row r="24" spans="1:3" ht="20.399999999999999" customHeight="1">
      <c r="A24" s="68">
        <v>23</v>
      </c>
      <c r="B24" s="65" t="s">
        <v>50</v>
      </c>
      <c r="C24" s="65" t="s">
        <v>116</v>
      </c>
    </row>
    <row r="25" spans="1:3" ht="20.399999999999999" customHeight="1">
      <c r="A25" s="68">
        <v>24</v>
      </c>
      <c r="B25" s="65" t="s">
        <v>51</v>
      </c>
      <c r="C25" s="65" t="s">
        <v>117</v>
      </c>
    </row>
    <row r="26" spans="1:3" ht="20.399999999999999" customHeight="1">
      <c r="A26" s="68">
        <v>25</v>
      </c>
      <c r="B26" s="65" t="s">
        <v>52</v>
      </c>
      <c r="C26" s="65" t="s">
        <v>118</v>
      </c>
    </row>
    <row r="27" spans="1:3" ht="20.399999999999999" customHeight="1">
      <c r="A27" s="68">
        <v>26</v>
      </c>
      <c r="B27" s="65" t="s">
        <v>53</v>
      </c>
      <c r="C27" s="65" t="s">
        <v>119</v>
      </c>
    </row>
    <row r="28" spans="1:3" ht="20.399999999999999" customHeight="1">
      <c r="A28" s="68">
        <v>27</v>
      </c>
      <c r="B28" s="65" t="s">
        <v>54</v>
      </c>
      <c r="C28" s="65" t="s">
        <v>120</v>
      </c>
    </row>
    <row r="29" spans="1:3" ht="20.399999999999999" customHeight="1">
      <c r="A29" s="68">
        <v>28</v>
      </c>
      <c r="B29" s="65" t="s">
        <v>55</v>
      </c>
      <c r="C29" s="65" t="s">
        <v>121</v>
      </c>
    </row>
    <row r="30" spans="1:3" ht="20.399999999999999" customHeight="1">
      <c r="A30" s="68">
        <v>29</v>
      </c>
      <c r="B30" s="65" t="s">
        <v>56</v>
      </c>
      <c r="C30" s="65" t="s">
        <v>122</v>
      </c>
    </row>
    <row r="31" spans="1:3" ht="20.399999999999999" customHeight="1">
      <c r="A31" s="68">
        <v>30</v>
      </c>
      <c r="B31" s="65" t="s">
        <v>57</v>
      </c>
      <c r="C31" s="65" t="s">
        <v>123</v>
      </c>
    </row>
    <row r="32" spans="1:3" ht="20.399999999999999" customHeight="1">
      <c r="A32" s="68">
        <v>31</v>
      </c>
      <c r="B32" s="65" t="s">
        <v>58</v>
      </c>
      <c r="C32" s="65" t="s">
        <v>124</v>
      </c>
    </row>
    <row r="33" spans="1:3" ht="20.399999999999999" customHeight="1">
      <c r="A33" s="68">
        <v>32</v>
      </c>
      <c r="B33" s="65" t="s">
        <v>59</v>
      </c>
      <c r="C33" s="65" t="s">
        <v>125</v>
      </c>
    </row>
    <row r="34" spans="1:3" ht="20.399999999999999" customHeight="1">
      <c r="A34" s="68">
        <v>33</v>
      </c>
      <c r="B34" s="65" t="s">
        <v>126</v>
      </c>
      <c r="C34" s="65" t="s">
        <v>127</v>
      </c>
    </row>
    <row r="35" spans="1:3" ht="20.399999999999999" customHeight="1">
      <c r="A35" s="68">
        <v>34</v>
      </c>
      <c r="B35" s="65" t="s">
        <v>60</v>
      </c>
      <c r="C35" s="65" t="s">
        <v>128</v>
      </c>
    </row>
    <row r="36" spans="1:3" ht="20.399999999999999" customHeight="1">
      <c r="A36" s="68">
        <v>35</v>
      </c>
      <c r="B36" s="65" t="s">
        <v>129</v>
      </c>
      <c r="C36" s="65" t="s">
        <v>130</v>
      </c>
    </row>
    <row r="37" spans="1:3" ht="20.399999999999999" customHeight="1">
      <c r="A37" s="68">
        <v>36</v>
      </c>
      <c r="B37" s="65" t="s">
        <v>61</v>
      </c>
      <c r="C37" s="65" t="s">
        <v>131</v>
      </c>
    </row>
    <row r="38" spans="1:3" ht="20.399999999999999" customHeight="1">
      <c r="A38" s="68">
        <v>37</v>
      </c>
      <c r="B38" s="65" t="s">
        <v>132</v>
      </c>
      <c r="C38" s="65" t="s">
        <v>133</v>
      </c>
    </row>
    <row r="39" spans="1:3" ht="20.399999999999999" customHeight="1">
      <c r="A39" s="68">
        <v>38</v>
      </c>
      <c r="B39" s="65" t="s">
        <v>107</v>
      </c>
      <c r="C39" s="65" t="s">
        <v>134</v>
      </c>
    </row>
    <row r="40" spans="1:3" ht="20.399999999999999" customHeight="1">
      <c r="A40" s="68">
        <v>39</v>
      </c>
      <c r="B40" s="65" t="s">
        <v>135</v>
      </c>
      <c r="C40" s="65" t="s">
        <v>136</v>
      </c>
    </row>
    <row r="41" spans="1:3" ht="20.399999999999999" customHeight="1">
      <c r="A41" s="68">
        <v>40</v>
      </c>
      <c r="B41" s="65" t="s">
        <v>62</v>
      </c>
      <c r="C41" s="65" t="s">
        <v>137</v>
      </c>
    </row>
    <row r="42" spans="1:3" ht="20.399999999999999" customHeight="1">
      <c r="A42" s="68">
        <v>41</v>
      </c>
      <c r="B42" s="65" t="s">
        <v>63</v>
      </c>
      <c r="C42" s="65" t="s">
        <v>138</v>
      </c>
    </row>
    <row r="43" spans="1:3" ht="20.399999999999999" customHeight="1">
      <c r="A43" s="68">
        <v>42</v>
      </c>
      <c r="B43" s="65" t="s">
        <v>139</v>
      </c>
      <c r="C43" s="65" t="s">
        <v>140</v>
      </c>
    </row>
    <row r="44" spans="1:3" ht="20.399999999999999" customHeight="1">
      <c r="A44" s="68">
        <v>43</v>
      </c>
      <c r="B44" s="65" t="s">
        <v>141</v>
      </c>
      <c r="C44" s="65" t="s">
        <v>142</v>
      </c>
    </row>
    <row r="45" spans="1:3" ht="20.399999999999999" customHeight="1">
      <c r="A45" s="68">
        <v>44</v>
      </c>
      <c r="B45" s="65" t="s">
        <v>64</v>
      </c>
      <c r="C45" s="65" t="s">
        <v>143</v>
      </c>
    </row>
    <row r="46" spans="1:3" ht="20.399999999999999" customHeight="1">
      <c r="A46" s="68">
        <v>45</v>
      </c>
      <c r="B46" s="65" t="s">
        <v>65</v>
      </c>
      <c r="C46" s="65" t="s">
        <v>91</v>
      </c>
    </row>
    <row r="47" spans="1:3" ht="20.399999999999999" customHeight="1">
      <c r="A47" s="68">
        <v>46</v>
      </c>
      <c r="B47" s="65" t="s">
        <v>66</v>
      </c>
      <c r="C47" s="65" t="s">
        <v>92</v>
      </c>
    </row>
    <row r="48" spans="1:3" ht="20.399999999999999" customHeight="1">
      <c r="A48" s="68">
        <v>47</v>
      </c>
      <c r="B48" s="65" t="s">
        <v>67</v>
      </c>
      <c r="C48" s="65" t="s">
        <v>93</v>
      </c>
    </row>
    <row r="49" spans="1:3" ht="20.399999999999999" customHeight="1">
      <c r="A49" s="68">
        <v>48</v>
      </c>
      <c r="B49" s="65" t="s">
        <v>68</v>
      </c>
      <c r="C49" s="65" t="s">
        <v>144</v>
      </c>
    </row>
    <row r="50" spans="1:3" ht="20.399999999999999" customHeight="1">
      <c r="A50" s="68">
        <v>49</v>
      </c>
      <c r="B50" s="65" t="s">
        <v>145</v>
      </c>
      <c r="C50" s="65" t="s">
        <v>94</v>
      </c>
    </row>
    <row r="51" spans="1:3" ht="20.399999999999999" customHeight="1">
      <c r="A51" s="68">
        <v>50</v>
      </c>
      <c r="B51" s="65" t="s">
        <v>146</v>
      </c>
      <c r="C51" s="65" t="s">
        <v>95</v>
      </c>
    </row>
    <row r="52" spans="1:3" ht="20.399999999999999" customHeight="1">
      <c r="A52" s="68">
        <v>51</v>
      </c>
      <c r="B52" s="65" t="s">
        <v>147</v>
      </c>
      <c r="C52" s="65" t="s">
        <v>96</v>
      </c>
    </row>
    <row r="53" spans="1:3" ht="20.399999999999999" customHeight="1">
      <c r="A53" s="68">
        <v>52</v>
      </c>
      <c r="B53" s="65" t="s">
        <v>69</v>
      </c>
      <c r="C53" s="65" t="s">
        <v>97</v>
      </c>
    </row>
    <row r="54" spans="1:3" ht="20.399999999999999" customHeight="1">
      <c r="A54" s="68">
        <v>53</v>
      </c>
      <c r="B54" s="65" t="s">
        <v>148</v>
      </c>
      <c r="C54" s="65" t="s">
        <v>98</v>
      </c>
    </row>
    <row r="55" spans="1:3" ht="20.399999999999999" customHeight="1">
      <c r="A55" s="68">
        <v>54</v>
      </c>
      <c r="B55" s="65" t="s">
        <v>70</v>
      </c>
      <c r="C55" s="65" t="s">
        <v>99</v>
      </c>
    </row>
    <row r="56" spans="1:3" ht="20.399999999999999" customHeight="1">
      <c r="A56" s="68">
        <v>55</v>
      </c>
      <c r="B56" s="65" t="s">
        <v>149</v>
      </c>
      <c r="C56" s="65" t="s">
        <v>100</v>
      </c>
    </row>
    <row r="57" spans="1:3" ht="20.399999999999999" customHeight="1">
      <c r="A57" s="68">
        <v>56</v>
      </c>
      <c r="B57" s="65" t="s">
        <v>71</v>
      </c>
      <c r="C57" s="65" t="s">
        <v>150</v>
      </c>
    </row>
    <row r="58" spans="1:3" ht="20.399999999999999" customHeight="1">
      <c r="A58" s="68">
        <v>57</v>
      </c>
      <c r="B58" s="65" t="s">
        <v>108</v>
      </c>
      <c r="C58" s="65" t="s">
        <v>151</v>
      </c>
    </row>
    <row r="59" spans="1:3" ht="20.399999999999999" customHeight="1">
      <c r="A59" s="68">
        <v>58</v>
      </c>
      <c r="B59" s="65" t="s">
        <v>72</v>
      </c>
      <c r="C59" s="65" t="s">
        <v>152</v>
      </c>
    </row>
    <row r="60" spans="1:3" ht="20.399999999999999" customHeight="1">
      <c r="A60" s="68">
        <v>59</v>
      </c>
      <c r="B60" s="65" t="s">
        <v>153</v>
      </c>
      <c r="C60" s="65" t="s">
        <v>154</v>
      </c>
    </row>
    <row r="61" spans="1:3" ht="20.399999999999999" customHeight="1">
      <c r="A61" s="68">
        <v>60</v>
      </c>
      <c r="B61" s="65" t="s">
        <v>73</v>
      </c>
      <c r="C61" s="65" t="s">
        <v>155</v>
      </c>
    </row>
    <row r="62" spans="1:3" ht="20.399999999999999" customHeight="1">
      <c r="A62" s="68">
        <v>61</v>
      </c>
      <c r="B62" s="65" t="s">
        <v>156</v>
      </c>
      <c r="C62" s="65" t="s">
        <v>157</v>
      </c>
    </row>
    <row r="63" spans="1:3" ht="20.399999999999999" customHeight="1">
      <c r="A63" s="68">
        <v>62</v>
      </c>
      <c r="B63" s="65" t="s">
        <v>162</v>
      </c>
      <c r="C63" s="65" t="s">
        <v>163</v>
      </c>
    </row>
    <row r="64" spans="1:3" ht="20.399999999999999" customHeight="1">
      <c r="A64" s="68">
        <v>63</v>
      </c>
      <c r="B64" s="65" t="s">
        <v>170</v>
      </c>
      <c r="C64" s="65" t="s">
        <v>171</v>
      </c>
    </row>
  </sheetData>
  <phoneticPr fontId="3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Entry</vt:lpstr>
      <vt:lpstr>Draw</vt:lpstr>
      <vt:lpstr>List</vt:lpstr>
      <vt:lpstr>Sheet2</vt:lpstr>
      <vt:lpstr>team</vt:lpstr>
      <vt:lpstr>学校番号</vt:lpstr>
      <vt:lpstr>Entry!Print_Area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knagae</dc:creator>
  <cp:lastModifiedBy>種谷　浩治</cp:lastModifiedBy>
  <cp:lastPrinted>2021-04-04T12:58:43Z</cp:lastPrinted>
  <dcterms:created xsi:type="dcterms:W3CDTF">2013-07-12T08:35:10Z</dcterms:created>
  <dcterms:modified xsi:type="dcterms:W3CDTF">2026-05-02T01:29:22Z</dcterms:modified>
</cp:coreProperties>
</file>